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400" yWindow="-195" windowWidth="17610" windowHeight="11310"/>
  </bookViews>
  <sheets>
    <sheet name="入力用" sheetId="4" r:id="rId1"/>
    <sheet name="印刷" sheetId="3" r:id="rId2"/>
    <sheet name="計算" sheetId="5" state="hidden" r:id="rId3"/>
  </sheets>
  <definedNames>
    <definedName name="_xlnm.Print_Area" localSheetId="1">印刷!$A$1:$U$161</definedName>
    <definedName name="_xlnm.Print_Titles" localSheetId="1">印刷!$7:$8</definedName>
    <definedName name="_xlnm.Print_Titles" localSheetId="0">入力用!$7:$8</definedName>
  </definedNames>
  <calcPr calcId="145621"/>
</workbook>
</file>

<file path=xl/calcChain.xml><?xml version="1.0" encoding="utf-8"?>
<calcChain xmlns="http://schemas.openxmlformats.org/spreadsheetml/2006/main">
  <c r="J1" i="3" l="1"/>
  <c r="E14" i="3" l="1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1" i="3" l="1"/>
  <c r="AQ177" i="4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0" i="3"/>
  <c r="AP9" i="4" l="1"/>
  <c r="AM9" i="4"/>
  <c r="AJ9" i="4"/>
  <c r="AG9" i="4"/>
  <c r="AD9" i="4"/>
  <c r="AA9" i="4"/>
  <c r="X9" i="4"/>
  <c r="U9" i="4"/>
  <c r="R9" i="4"/>
  <c r="O9" i="4"/>
  <c r="L9" i="4"/>
  <c r="I9" i="4"/>
  <c r="Y168" i="5" l="1"/>
  <c r="X168" i="5"/>
  <c r="W168" i="5"/>
  <c r="V168" i="5"/>
  <c r="U168" i="5"/>
  <c r="T168" i="5"/>
  <c r="S168" i="5"/>
  <c r="R168" i="5"/>
  <c r="Q168" i="5"/>
  <c r="P168" i="5"/>
  <c r="O168" i="5"/>
  <c r="N168" i="5"/>
  <c r="B168" i="5"/>
  <c r="C168" i="5" s="1"/>
  <c r="D168" i="5" s="1"/>
  <c r="E168" i="5" s="1"/>
  <c r="F168" i="5" s="1"/>
  <c r="G168" i="5" s="1"/>
  <c r="H168" i="5" s="1"/>
  <c r="I168" i="5" s="1"/>
  <c r="J168" i="5" s="1"/>
  <c r="K168" i="5" s="1"/>
  <c r="L168" i="5" s="1"/>
  <c r="Y167" i="5"/>
  <c r="X167" i="5"/>
  <c r="W167" i="5"/>
  <c r="V167" i="5"/>
  <c r="U167" i="5"/>
  <c r="T167" i="5"/>
  <c r="S167" i="5"/>
  <c r="R167" i="5"/>
  <c r="Q167" i="5"/>
  <c r="P167" i="5"/>
  <c r="O167" i="5"/>
  <c r="N167" i="5"/>
  <c r="B167" i="5"/>
  <c r="C167" i="5" s="1"/>
  <c r="D167" i="5" s="1"/>
  <c r="E167" i="5" s="1"/>
  <c r="F167" i="5" s="1"/>
  <c r="G167" i="5" s="1"/>
  <c r="H167" i="5" s="1"/>
  <c r="I167" i="5" s="1"/>
  <c r="J167" i="5" s="1"/>
  <c r="K167" i="5" s="1"/>
  <c r="L167" i="5" s="1"/>
  <c r="Y166" i="5"/>
  <c r="X166" i="5"/>
  <c r="W166" i="5"/>
  <c r="V166" i="5"/>
  <c r="U166" i="5"/>
  <c r="T166" i="5"/>
  <c r="S166" i="5"/>
  <c r="R166" i="5"/>
  <c r="Q166" i="5"/>
  <c r="P166" i="5"/>
  <c r="O166" i="5"/>
  <c r="N166" i="5"/>
  <c r="B166" i="5"/>
  <c r="C166" i="5" s="1"/>
  <c r="D166" i="5" s="1"/>
  <c r="E166" i="5" s="1"/>
  <c r="F166" i="5" s="1"/>
  <c r="G166" i="5" s="1"/>
  <c r="H166" i="5" s="1"/>
  <c r="I166" i="5" s="1"/>
  <c r="J166" i="5" s="1"/>
  <c r="K166" i="5" s="1"/>
  <c r="L166" i="5" s="1"/>
  <c r="Y165" i="5"/>
  <c r="X165" i="5"/>
  <c r="W165" i="5"/>
  <c r="V165" i="5"/>
  <c r="U165" i="5"/>
  <c r="T165" i="5"/>
  <c r="S165" i="5"/>
  <c r="R165" i="5"/>
  <c r="Q165" i="5"/>
  <c r="P165" i="5"/>
  <c r="O165" i="5"/>
  <c r="N165" i="5"/>
  <c r="B165" i="5"/>
  <c r="C165" i="5" s="1"/>
  <c r="D165" i="5" s="1"/>
  <c r="E165" i="5" s="1"/>
  <c r="F165" i="5" s="1"/>
  <c r="G165" i="5" s="1"/>
  <c r="H165" i="5" s="1"/>
  <c r="I165" i="5" s="1"/>
  <c r="J165" i="5" s="1"/>
  <c r="K165" i="5" s="1"/>
  <c r="L165" i="5" s="1"/>
  <c r="Y164" i="5"/>
  <c r="X164" i="5"/>
  <c r="W164" i="5"/>
  <c r="V164" i="5"/>
  <c r="U164" i="5"/>
  <c r="T164" i="5"/>
  <c r="S164" i="5"/>
  <c r="R164" i="5"/>
  <c r="Q164" i="5"/>
  <c r="P164" i="5"/>
  <c r="O164" i="5"/>
  <c r="N164" i="5"/>
  <c r="B164" i="5"/>
  <c r="C164" i="5" s="1"/>
  <c r="D164" i="5" s="1"/>
  <c r="E164" i="5" s="1"/>
  <c r="F164" i="5" s="1"/>
  <c r="G164" i="5" s="1"/>
  <c r="H164" i="5" s="1"/>
  <c r="I164" i="5" s="1"/>
  <c r="J164" i="5" s="1"/>
  <c r="K164" i="5" s="1"/>
  <c r="L164" i="5" s="1"/>
  <c r="Y163" i="5"/>
  <c r="X163" i="5"/>
  <c r="W163" i="5"/>
  <c r="V163" i="5"/>
  <c r="U163" i="5"/>
  <c r="T163" i="5"/>
  <c r="S163" i="5"/>
  <c r="R163" i="5"/>
  <c r="Q163" i="5"/>
  <c r="P163" i="5"/>
  <c r="O163" i="5"/>
  <c r="N163" i="5"/>
  <c r="B163" i="5"/>
  <c r="C163" i="5" s="1"/>
  <c r="D163" i="5" s="1"/>
  <c r="E163" i="5" s="1"/>
  <c r="F163" i="5" s="1"/>
  <c r="G163" i="5" s="1"/>
  <c r="H163" i="5" s="1"/>
  <c r="I163" i="5" s="1"/>
  <c r="J163" i="5" s="1"/>
  <c r="K163" i="5" s="1"/>
  <c r="L163" i="5" s="1"/>
  <c r="Y162" i="5"/>
  <c r="X162" i="5"/>
  <c r="W162" i="5"/>
  <c r="V162" i="5"/>
  <c r="U162" i="5"/>
  <c r="T162" i="5"/>
  <c r="S162" i="5"/>
  <c r="R162" i="5"/>
  <c r="Q162" i="5"/>
  <c r="P162" i="5"/>
  <c r="O162" i="5"/>
  <c r="N162" i="5"/>
  <c r="B162" i="5"/>
  <c r="C162" i="5" s="1"/>
  <c r="D162" i="5" s="1"/>
  <c r="E162" i="5" s="1"/>
  <c r="F162" i="5" s="1"/>
  <c r="G162" i="5" s="1"/>
  <c r="H162" i="5" s="1"/>
  <c r="I162" i="5" s="1"/>
  <c r="J162" i="5" s="1"/>
  <c r="K162" i="5" s="1"/>
  <c r="L162" i="5" s="1"/>
  <c r="Y161" i="5"/>
  <c r="X161" i="5"/>
  <c r="W161" i="5"/>
  <c r="V161" i="5"/>
  <c r="U161" i="5"/>
  <c r="T161" i="5"/>
  <c r="S161" i="5"/>
  <c r="R161" i="5"/>
  <c r="Q161" i="5"/>
  <c r="P161" i="5"/>
  <c r="O161" i="5"/>
  <c r="N161" i="5"/>
  <c r="B161" i="5"/>
  <c r="C161" i="5" s="1"/>
  <c r="D161" i="5" s="1"/>
  <c r="E161" i="5" s="1"/>
  <c r="F161" i="5" s="1"/>
  <c r="G161" i="5" s="1"/>
  <c r="H161" i="5" s="1"/>
  <c r="I161" i="5" s="1"/>
  <c r="J161" i="5" s="1"/>
  <c r="K161" i="5" s="1"/>
  <c r="L161" i="5" s="1"/>
  <c r="Y160" i="5"/>
  <c r="X160" i="5"/>
  <c r="W160" i="5"/>
  <c r="V160" i="5"/>
  <c r="U160" i="5"/>
  <c r="T160" i="5"/>
  <c r="S160" i="5"/>
  <c r="R160" i="5"/>
  <c r="Q160" i="5"/>
  <c r="P160" i="5"/>
  <c r="O160" i="5"/>
  <c r="N160" i="5"/>
  <c r="B160" i="5"/>
  <c r="C160" i="5" s="1"/>
  <c r="D160" i="5" s="1"/>
  <c r="E160" i="5" s="1"/>
  <c r="F160" i="5" s="1"/>
  <c r="G160" i="5" s="1"/>
  <c r="H160" i="5" s="1"/>
  <c r="I160" i="5" s="1"/>
  <c r="J160" i="5" s="1"/>
  <c r="K160" i="5" s="1"/>
  <c r="L160" i="5" s="1"/>
  <c r="Y159" i="5"/>
  <c r="X159" i="5"/>
  <c r="W159" i="5"/>
  <c r="V159" i="5"/>
  <c r="U159" i="5"/>
  <c r="T159" i="5"/>
  <c r="S159" i="5"/>
  <c r="R159" i="5"/>
  <c r="Q159" i="5"/>
  <c r="P159" i="5"/>
  <c r="O159" i="5"/>
  <c r="N159" i="5"/>
  <c r="B159" i="5"/>
  <c r="C159" i="5" s="1"/>
  <c r="D159" i="5" s="1"/>
  <c r="E159" i="5" s="1"/>
  <c r="F159" i="5" s="1"/>
  <c r="G159" i="5" s="1"/>
  <c r="H159" i="5" s="1"/>
  <c r="I159" i="5" s="1"/>
  <c r="J159" i="5" s="1"/>
  <c r="K159" i="5" s="1"/>
  <c r="L159" i="5" s="1"/>
  <c r="Y158" i="5"/>
  <c r="X158" i="5"/>
  <c r="W158" i="5"/>
  <c r="V158" i="5"/>
  <c r="U158" i="5"/>
  <c r="T158" i="5"/>
  <c r="S158" i="5"/>
  <c r="R158" i="5"/>
  <c r="Q158" i="5"/>
  <c r="P158" i="5"/>
  <c r="O158" i="5"/>
  <c r="N158" i="5"/>
  <c r="B158" i="5"/>
  <c r="C158" i="5" s="1"/>
  <c r="D158" i="5" s="1"/>
  <c r="E158" i="5" s="1"/>
  <c r="F158" i="5" s="1"/>
  <c r="G158" i="5" s="1"/>
  <c r="H158" i="5" s="1"/>
  <c r="I158" i="5" s="1"/>
  <c r="J158" i="5" s="1"/>
  <c r="K158" i="5" s="1"/>
  <c r="L158" i="5" s="1"/>
  <c r="Y157" i="5"/>
  <c r="X157" i="5"/>
  <c r="W157" i="5"/>
  <c r="V157" i="5"/>
  <c r="U157" i="5"/>
  <c r="T157" i="5"/>
  <c r="S157" i="5"/>
  <c r="R157" i="5"/>
  <c r="Q157" i="5"/>
  <c r="P157" i="5"/>
  <c r="O157" i="5"/>
  <c r="N157" i="5"/>
  <c r="B157" i="5"/>
  <c r="C157" i="5" s="1"/>
  <c r="D157" i="5" s="1"/>
  <c r="E157" i="5" s="1"/>
  <c r="F157" i="5" s="1"/>
  <c r="G157" i="5" s="1"/>
  <c r="H157" i="5" s="1"/>
  <c r="I157" i="5" s="1"/>
  <c r="J157" i="5" s="1"/>
  <c r="K157" i="5" s="1"/>
  <c r="L157" i="5" s="1"/>
  <c r="Y156" i="5"/>
  <c r="X156" i="5"/>
  <c r="W156" i="5"/>
  <c r="V156" i="5"/>
  <c r="U156" i="5"/>
  <c r="T156" i="5"/>
  <c r="S156" i="5"/>
  <c r="R156" i="5"/>
  <c r="Q156" i="5"/>
  <c r="P156" i="5"/>
  <c r="O156" i="5"/>
  <c r="N156" i="5"/>
  <c r="B156" i="5"/>
  <c r="C156" i="5" s="1"/>
  <c r="D156" i="5" s="1"/>
  <c r="E156" i="5" s="1"/>
  <c r="F156" i="5" s="1"/>
  <c r="G156" i="5" s="1"/>
  <c r="H156" i="5" s="1"/>
  <c r="I156" i="5" s="1"/>
  <c r="J156" i="5" s="1"/>
  <c r="K156" i="5" s="1"/>
  <c r="L156" i="5" s="1"/>
  <c r="Y155" i="5"/>
  <c r="X155" i="5"/>
  <c r="W155" i="5"/>
  <c r="V155" i="5"/>
  <c r="U155" i="5"/>
  <c r="T155" i="5"/>
  <c r="S155" i="5"/>
  <c r="R155" i="5"/>
  <c r="Q155" i="5"/>
  <c r="P155" i="5"/>
  <c r="O155" i="5"/>
  <c r="N155" i="5"/>
  <c r="B155" i="5"/>
  <c r="C155" i="5" s="1"/>
  <c r="D155" i="5" s="1"/>
  <c r="E155" i="5" s="1"/>
  <c r="F155" i="5" s="1"/>
  <c r="G155" i="5" s="1"/>
  <c r="H155" i="5" s="1"/>
  <c r="I155" i="5" s="1"/>
  <c r="J155" i="5" s="1"/>
  <c r="K155" i="5" s="1"/>
  <c r="L155" i="5" s="1"/>
  <c r="Y154" i="5"/>
  <c r="X154" i="5"/>
  <c r="W154" i="5"/>
  <c r="V154" i="5"/>
  <c r="U154" i="5"/>
  <c r="T154" i="5"/>
  <c r="S154" i="5"/>
  <c r="R154" i="5"/>
  <c r="Q154" i="5"/>
  <c r="P154" i="5"/>
  <c r="O154" i="5"/>
  <c r="N154" i="5"/>
  <c r="B154" i="5"/>
  <c r="C154" i="5" s="1"/>
  <c r="D154" i="5" s="1"/>
  <c r="E154" i="5" s="1"/>
  <c r="F154" i="5" s="1"/>
  <c r="G154" i="5" s="1"/>
  <c r="H154" i="5" s="1"/>
  <c r="I154" i="5" s="1"/>
  <c r="J154" i="5" s="1"/>
  <c r="K154" i="5" s="1"/>
  <c r="L154" i="5" s="1"/>
  <c r="Y153" i="5"/>
  <c r="X153" i="5"/>
  <c r="W153" i="5"/>
  <c r="V153" i="5"/>
  <c r="U153" i="5"/>
  <c r="T153" i="5"/>
  <c r="S153" i="5"/>
  <c r="R153" i="5"/>
  <c r="Q153" i="5"/>
  <c r="P153" i="5"/>
  <c r="O153" i="5"/>
  <c r="N153" i="5"/>
  <c r="B153" i="5"/>
  <c r="C153" i="5" s="1"/>
  <c r="D153" i="5" s="1"/>
  <c r="Y152" i="5"/>
  <c r="X152" i="5"/>
  <c r="W152" i="5"/>
  <c r="V152" i="5"/>
  <c r="U152" i="5"/>
  <c r="T152" i="5"/>
  <c r="S152" i="5"/>
  <c r="R152" i="5"/>
  <c r="Q152" i="5"/>
  <c r="P152" i="5"/>
  <c r="O152" i="5"/>
  <c r="N152" i="5"/>
  <c r="B152" i="5"/>
  <c r="C152" i="5" s="1"/>
  <c r="D152" i="5" s="1"/>
  <c r="Y151" i="5"/>
  <c r="X151" i="5"/>
  <c r="W151" i="5"/>
  <c r="V151" i="5"/>
  <c r="U151" i="5"/>
  <c r="T151" i="5"/>
  <c r="S151" i="5"/>
  <c r="R151" i="5"/>
  <c r="Q151" i="5"/>
  <c r="P151" i="5"/>
  <c r="O151" i="5"/>
  <c r="N151" i="5"/>
  <c r="B151" i="5"/>
  <c r="C151" i="5" s="1"/>
  <c r="D151" i="5" s="1"/>
  <c r="Y150" i="5"/>
  <c r="X150" i="5"/>
  <c r="W150" i="5"/>
  <c r="V150" i="5"/>
  <c r="U150" i="5"/>
  <c r="T150" i="5"/>
  <c r="S150" i="5"/>
  <c r="R150" i="5"/>
  <c r="Q150" i="5"/>
  <c r="P150" i="5"/>
  <c r="O150" i="5"/>
  <c r="N150" i="5"/>
  <c r="B150" i="5"/>
  <c r="C150" i="5" s="1"/>
  <c r="D150" i="5" s="1"/>
  <c r="Y149" i="5"/>
  <c r="X149" i="5"/>
  <c r="W149" i="5"/>
  <c r="V149" i="5"/>
  <c r="U149" i="5"/>
  <c r="T149" i="5"/>
  <c r="S149" i="5"/>
  <c r="R149" i="5"/>
  <c r="Q149" i="5"/>
  <c r="P149" i="5"/>
  <c r="O149" i="5"/>
  <c r="N149" i="5"/>
  <c r="B149" i="5"/>
  <c r="C149" i="5" s="1"/>
  <c r="D149" i="5" s="1"/>
  <c r="Y148" i="5"/>
  <c r="X148" i="5"/>
  <c r="W148" i="5"/>
  <c r="V148" i="5"/>
  <c r="U148" i="5"/>
  <c r="T148" i="5"/>
  <c r="S148" i="5"/>
  <c r="R148" i="5"/>
  <c r="Q148" i="5"/>
  <c r="P148" i="5"/>
  <c r="O148" i="5"/>
  <c r="N148" i="5"/>
  <c r="B148" i="5"/>
  <c r="C148" i="5" s="1"/>
  <c r="D148" i="5" s="1"/>
  <c r="Y147" i="5"/>
  <c r="X147" i="5"/>
  <c r="W147" i="5"/>
  <c r="V147" i="5"/>
  <c r="U147" i="5"/>
  <c r="T147" i="5"/>
  <c r="S147" i="5"/>
  <c r="R147" i="5"/>
  <c r="Q147" i="5"/>
  <c r="P147" i="5"/>
  <c r="O147" i="5"/>
  <c r="N147" i="5"/>
  <c r="B147" i="5"/>
  <c r="C147" i="5" s="1"/>
  <c r="D147" i="5" s="1"/>
  <c r="Y146" i="5"/>
  <c r="X146" i="5"/>
  <c r="W146" i="5"/>
  <c r="V146" i="5"/>
  <c r="U146" i="5"/>
  <c r="T146" i="5"/>
  <c r="S146" i="5"/>
  <c r="R146" i="5"/>
  <c r="Q146" i="5"/>
  <c r="P146" i="5"/>
  <c r="O146" i="5"/>
  <c r="N146" i="5"/>
  <c r="B146" i="5"/>
  <c r="C146" i="5" s="1"/>
  <c r="D146" i="5" s="1"/>
  <c r="Y145" i="5"/>
  <c r="X145" i="5"/>
  <c r="W145" i="5"/>
  <c r="V145" i="5"/>
  <c r="U145" i="5"/>
  <c r="T145" i="5"/>
  <c r="S145" i="5"/>
  <c r="R145" i="5"/>
  <c r="Q145" i="5"/>
  <c r="P145" i="5"/>
  <c r="O145" i="5"/>
  <c r="N145" i="5"/>
  <c r="B145" i="5"/>
  <c r="C145" i="5" s="1"/>
  <c r="D145" i="5" s="1"/>
  <c r="Y144" i="5"/>
  <c r="X144" i="5"/>
  <c r="W144" i="5"/>
  <c r="V144" i="5"/>
  <c r="U144" i="5"/>
  <c r="T144" i="5"/>
  <c r="S144" i="5"/>
  <c r="R144" i="5"/>
  <c r="Q144" i="5"/>
  <c r="P144" i="5"/>
  <c r="O144" i="5"/>
  <c r="N144" i="5"/>
  <c r="B144" i="5"/>
  <c r="C144" i="5" s="1"/>
  <c r="D144" i="5" s="1"/>
  <c r="Y143" i="5"/>
  <c r="X143" i="5"/>
  <c r="W143" i="5"/>
  <c r="V143" i="5"/>
  <c r="U143" i="5"/>
  <c r="T143" i="5"/>
  <c r="S143" i="5"/>
  <c r="R143" i="5"/>
  <c r="Q143" i="5"/>
  <c r="P143" i="5"/>
  <c r="O143" i="5"/>
  <c r="N143" i="5"/>
  <c r="B143" i="5"/>
  <c r="C143" i="5" s="1"/>
  <c r="D143" i="5" s="1"/>
  <c r="Y142" i="5"/>
  <c r="X142" i="5"/>
  <c r="W142" i="5"/>
  <c r="V142" i="5"/>
  <c r="U142" i="5"/>
  <c r="T142" i="5"/>
  <c r="S142" i="5"/>
  <c r="R142" i="5"/>
  <c r="Q142" i="5"/>
  <c r="P142" i="5"/>
  <c r="O142" i="5"/>
  <c r="N142" i="5"/>
  <c r="B142" i="5"/>
  <c r="C142" i="5" s="1"/>
  <c r="D142" i="5" s="1"/>
  <c r="Y141" i="5"/>
  <c r="X141" i="5"/>
  <c r="W141" i="5"/>
  <c r="V141" i="5"/>
  <c r="U141" i="5"/>
  <c r="T141" i="5"/>
  <c r="S141" i="5"/>
  <c r="R141" i="5"/>
  <c r="Q141" i="5"/>
  <c r="P141" i="5"/>
  <c r="O141" i="5"/>
  <c r="N141" i="5"/>
  <c r="B141" i="5"/>
  <c r="C141" i="5" s="1"/>
  <c r="D141" i="5" s="1"/>
  <c r="Y140" i="5"/>
  <c r="X140" i="5"/>
  <c r="W140" i="5"/>
  <c r="V140" i="5"/>
  <c r="U140" i="5"/>
  <c r="T140" i="5"/>
  <c r="S140" i="5"/>
  <c r="R140" i="5"/>
  <c r="Q140" i="5"/>
  <c r="P140" i="5"/>
  <c r="O140" i="5"/>
  <c r="N140" i="5"/>
  <c r="B140" i="5"/>
  <c r="C140" i="5" s="1"/>
  <c r="D140" i="5" s="1"/>
  <c r="Y139" i="5"/>
  <c r="X139" i="5"/>
  <c r="W139" i="5"/>
  <c r="V139" i="5"/>
  <c r="U139" i="5"/>
  <c r="T139" i="5"/>
  <c r="S139" i="5"/>
  <c r="R139" i="5"/>
  <c r="Q139" i="5"/>
  <c r="P139" i="5"/>
  <c r="O139" i="5"/>
  <c r="N139" i="5"/>
  <c r="B139" i="5"/>
  <c r="C139" i="5" s="1"/>
  <c r="D139" i="5" s="1"/>
  <c r="Y138" i="5"/>
  <c r="X138" i="5"/>
  <c r="W138" i="5"/>
  <c r="V138" i="5"/>
  <c r="U138" i="5"/>
  <c r="T138" i="5"/>
  <c r="S138" i="5"/>
  <c r="R138" i="5"/>
  <c r="Q138" i="5"/>
  <c r="P138" i="5"/>
  <c r="O138" i="5"/>
  <c r="N138" i="5"/>
  <c r="B138" i="5"/>
  <c r="C138" i="5" s="1"/>
  <c r="D138" i="5" s="1"/>
  <c r="Y137" i="5"/>
  <c r="X137" i="5"/>
  <c r="W137" i="5"/>
  <c r="V137" i="5"/>
  <c r="U137" i="5"/>
  <c r="T137" i="5"/>
  <c r="S137" i="5"/>
  <c r="R137" i="5"/>
  <c r="Q137" i="5"/>
  <c r="P137" i="5"/>
  <c r="O137" i="5"/>
  <c r="N137" i="5"/>
  <c r="B137" i="5"/>
  <c r="C137" i="5" s="1"/>
  <c r="D137" i="5" s="1"/>
  <c r="Y136" i="5"/>
  <c r="X136" i="5"/>
  <c r="W136" i="5"/>
  <c r="V136" i="5"/>
  <c r="U136" i="5"/>
  <c r="T136" i="5"/>
  <c r="S136" i="5"/>
  <c r="R136" i="5"/>
  <c r="Q136" i="5"/>
  <c r="P136" i="5"/>
  <c r="O136" i="5"/>
  <c r="N136" i="5"/>
  <c r="B136" i="5"/>
  <c r="C136" i="5" s="1"/>
  <c r="D136" i="5" s="1"/>
  <c r="Y135" i="5"/>
  <c r="X135" i="5"/>
  <c r="W135" i="5"/>
  <c r="V135" i="5"/>
  <c r="U135" i="5"/>
  <c r="T135" i="5"/>
  <c r="S135" i="5"/>
  <c r="R135" i="5"/>
  <c r="Q135" i="5"/>
  <c r="P135" i="5"/>
  <c r="O135" i="5"/>
  <c r="N135" i="5"/>
  <c r="B135" i="5"/>
  <c r="C135" i="5" s="1"/>
  <c r="D135" i="5" s="1"/>
  <c r="Y134" i="5"/>
  <c r="X134" i="5"/>
  <c r="W134" i="5"/>
  <c r="V134" i="5"/>
  <c r="U134" i="5"/>
  <c r="T134" i="5"/>
  <c r="S134" i="5"/>
  <c r="R134" i="5"/>
  <c r="Q134" i="5"/>
  <c r="P134" i="5"/>
  <c r="O134" i="5"/>
  <c r="N134" i="5"/>
  <c r="B134" i="5"/>
  <c r="C134" i="5" s="1"/>
  <c r="D134" i="5" s="1"/>
  <c r="Y133" i="5"/>
  <c r="X133" i="5"/>
  <c r="W133" i="5"/>
  <c r="V133" i="5"/>
  <c r="U133" i="5"/>
  <c r="T133" i="5"/>
  <c r="S133" i="5"/>
  <c r="R133" i="5"/>
  <c r="Q133" i="5"/>
  <c r="P133" i="5"/>
  <c r="O133" i="5"/>
  <c r="N133" i="5"/>
  <c r="B133" i="5"/>
  <c r="C133" i="5" s="1"/>
  <c r="D133" i="5" s="1"/>
  <c r="Y132" i="5"/>
  <c r="X132" i="5"/>
  <c r="W132" i="5"/>
  <c r="V132" i="5"/>
  <c r="U132" i="5"/>
  <c r="T132" i="5"/>
  <c r="S132" i="5"/>
  <c r="R132" i="5"/>
  <c r="Q132" i="5"/>
  <c r="P132" i="5"/>
  <c r="O132" i="5"/>
  <c r="N132" i="5"/>
  <c r="B132" i="5"/>
  <c r="C132" i="5" s="1"/>
  <c r="D132" i="5" s="1"/>
  <c r="Y131" i="5"/>
  <c r="X131" i="5"/>
  <c r="W131" i="5"/>
  <c r="V131" i="5"/>
  <c r="U131" i="5"/>
  <c r="T131" i="5"/>
  <c r="S131" i="5"/>
  <c r="R131" i="5"/>
  <c r="Q131" i="5"/>
  <c r="P131" i="5"/>
  <c r="O131" i="5"/>
  <c r="N131" i="5"/>
  <c r="B131" i="5"/>
  <c r="C131" i="5" s="1"/>
  <c r="D131" i="5" s="1"/>
  <c r="Y130" i="5"/>
  <c r="X130" i="5"/>
  <c r="W130" i="5"/>
  <c r="V130" i="5"/>
  <c r="U130" i="5"/>
  <c r="T130" i="5"/>
  <c r="S130" i="5"/>
  <c r="R130" i="5"/>
  <c r="Q130" i="5"/>
  <c r="P130" i="5"/>
  <c r="O130" i="5"/>
  <c r="N130" i="5"/>
  <c r="B130" i="5"/>
  <c r="C130" i="5" s="1"/>
  <c r="D130" i="5" s="1"/>
  <c r="Y129" i="5"/>
  <c r="X129" i="5"/>
  <c r="W129" i="5"/>
  <c r="V129" i="5"/>
  <c r="U129" i="5"/>
  <c r="T129" i="5"/>
  <c r="S129" i="5"/>
  <c r="R129" i="5"/>
  <c r="Q129" i="5"/>
  <c r="P129" i="5"/>
  <c r="O129" i="5"/>
  <c r="N129" i="5"/>
  <c r="B129" i="5"/>
  <c r="C129" i="5" s="1"/>
  <c r="D129" i="5" s="1"/>
  <c r="Y128" i="5"/>
  <c r="X128" i="5"/>
  <c r="W128" i="5"/>
  <c r="V128" i="5"/>
  <c r="U128" i="5"/>
  <c r="T128" i="5"/>
  <c r="S128" i="5"/>
  <c r="R128" i="5"/>
  <c r="Q128" i="5"/>
  <c r="P128" i="5"/>
  <c r="O128" i="5"/>
  <c r="N128" i="5"/>
  <c r="B128" i="5"/>
  <c r="C128" i="5" s="1"/>
  <c r="D128" i="5" s="1"/>
  <c r="Y127" i="5"/>
  <c r="X127" i="5"/>
  <c r="W127" i="5"/>
  <c r="V127" i="5"/>
  <c r="U127" i="5"/>
  <c r="T127" i="5"/>
  <c r="S127" i="5"/>
  <c r="R127" i="5"/>
  <c r="Q127" i="5"/>
  <c r="P127" i="5"/>
  <c r="O127" i="5"/>
  <c r="N127" i="5"/>
  <c r="B127" i="5"/>
  <c r="C127" i="5" s="1"/>
  <c r="D127" i="5" s="1"/>
  <c r="Y126" i="5"/>
  <c r="X126" i="5"/>
  <c r="W126" i="5"/>
  <c r="V126" i="5"/>
  <c r="U126" i="5"/>
  <c r="T126" i="5"/>
  <c r="S126" i="5"/>
  <c r="R126" i="5"/>
  <c r="Q126" i="5"/>
  <c r="P126" i="5"/>
  <c r="O126" i="5"/>
  <c r="N126" i="5"/>
  <c r="B126" i="5"/>
  <c r="C126" i="5" s="1"/>
  <c r="D126" i="5" s="1"/>
  <c r="Y125" i="5"/>
  <c r="X125" i="5"/>
  <c r="W125" i="5"/>
  <c r="V125" i="5"/>
  <c r="U125" i="5"/>
  <c r="T125" i="5"/>
  <c r="S125" i="5"/>
  <c r="R125" i="5"/>
  <c r="Q125" i="5"/>
  <c r="P125" i="5"/>
  <c r="O125" i="5"/>
  <c r="N125" i="5"/>
  <c r="B125" i="5"/>
  <c r="C125" i="5" s="1"/>
  <c r="D125" i="5" s="1"/>
  <c r="Y124" i="5"/>
  <c r="X124" i="5"/>
  <c r="W124" i="5"/>
  <c r="V124" i="5"/>
  <c r="U124" i="5"/>
  <c r="T124" i="5"/>
  <c r="S124" i="5"/>
  <c r="R124" i="5"/>
  <c r="Q124" i="5"/>
  <c r="P124" i="5"/>
  <c r="O124" i="5"/>
  <c r="N124" i="5"/>
  <c r="B124" i="5"/>
  <c r="C124" i="5" s="1"/>
  <c r="D124" i="5" s="1"/>
  <c r="Y123" i="5"/>
  <c r="X123" i="5"/>
  <c r="W123" i="5"/>
  <c r="V123" i="5"/>
  <c r="U123" i="5"/>
  <c r="T123" i="5"/>
  <c r="S123" i="5"/>
  <c r="R123" i="5"/>
  <c r="Q123" i="5"/>
  <c r="P123" i="5"/>
  <c r="O123" i="5"/>
  <c r="N123" i="5"/>
  <c r="B123" i="5"/>
  <c r="C123" i="5" s="1"/>
  <c r="D123" i="5" s="1"/>
  <c r="Y122" i="5"/>
  <c r="X122" i="5"/>
  <c r="W122" i="5"/>
  <c r="V122" i="5"/>
  <c r="U122" i="5"/>
  <c r="T122" i="5"/>
  <c r="S122" i="5"/>
  <c r="R122" i="5"/>
  <c r="Q122" i="5"/>
  <c r="P122" i="5"/>
  <c r="O122" i="5"/>
  <c r="N122" i="5"/>
  <c r="B122" i="5"/>
  <c r="C122" i="5" s="1"/>
  <c r="D122" i="5" s="1"/>
  <c r="Y121" i="5"/>
  <c r="X121" i="5"/>
  <c r="W121" i="5"/>
  <c r="V121" i="5"/>
  <c r="U121" i="5"/>
  <c r="T121" i="5"/>
  <c r="S121" i="5"/>
  <c r="R121" i="5"/>
  <c r="Q121" i="5"/>
  <c r="P121" i="5"/>
  <c r="O121" i="5"/>
  <c r="N121" i="5"/>
  <c r="B121" i="5"/>
  <c r="C121" i="5" s="1"/>
  <c r="D121" i="5" s="1"/>
  <c r="Y120" i="5"/>
  <c r="X120" i="5"/>
  <c r="W120" i="5"/>
  <c r="V120" i="5"/>
  <c r="U120" i="5"/>
  <c r="T120" i="5"/>
  <c r="S120" i="5"/>
  <c r="R120" i="5"/>
  <c r="Q120" i="5"/>
  <c r="P120" i="5"/>
  <c r="O120" i="5"/>
  <c r="N120" i="5"/>
  <c r="B120" i="5"/>
  <c r="C120" i="5" s="1"/>
  <c r="D120" i="5" s="1"/>
  <c r="Y119" i="5"/>
  <c r="X119" i="5"/>
  <c r="W119" i="5"/>
  <c r="V119" i="5"/>
  <c r="U119" i="5"/>
  <c r="T119" i="5"/>
  <c r="S119" i="5"/>
  <c r="R119" i="5"/>
  <c r="Q119" i="5"/>
  <c r="P119" i="5"/>
  <c r="O119" i="5"/>
  <c r="N119" i="5"/>
  <c r="B119" i="5"/>
  <c r="C119" i="5" s="1"/>
  <c r="D119" i="5" s="1"/>
  <c r="Y118" i="5"/>
  <c r="X118" i="5"/>
  <c r="W118" i="5"/>
  <c r="V118" i="5"/>
  <c r="U118" i="5"/>
  <c r="T118" i="5"/>
  <c r="S118" i="5"/>
  <c r="R118" i="5"/>
  <c r="Q118" i="5"/>
  <c r="P118" i="5"/>
  <c r="O118" i="5"/>
  <c r="N118" i="5"/>
  <c r="B118" i="5"/>
  <c r="C118" i="5" s="1"/>
  <c r="D118" i="5" s="1"/>
  <c r="Y117" i="5"/>
  <c r="X117" i="5"/>
  <c r="W117" i="5"/>
  <c r="V117" i="5"/>
  <c r="U117" i="5"/>
  <c r="T117" i="5"/>
  <c r="S117" i="5"/>
  <c r="R117" i="5"/>
  <c r="Q117" i="5"/>
  <c r="P117" i="5"/>
  <c r="O117" i="5"/>
  <c r="N117" i="5"/>
  <c r="B117" i="5"/>
  <c r="C117" i="5" s="1"/>
  <c r="D117" i="5" s="1"/>
  <c r="Y116" i="5"/>
  <c r="X116" i="5"/>
  <c r="W116" i="5"/>
  <c r="V116" i="5"/>
  <c r="U116" i="5"/>
  <c r="T116" i="5"/>
  <c r="S116" i="5"/>
  <c r="R116" i="5"/>
  <c r="Q116" i="5"/>
  <c r="P116" i="5"/>
  <c r="O116" i="5"/>
  <c r="N116" i="5"/>
  <c r="B116" i="5"/>
  <c r="C116" i="5" s="1"/>
  <c r="D116" i="5" s="1"/>
  <c r="Y115" i="5"/>
  <c r="X115" i="5"/>
  <c r="W115" i="5"/>
  <c r="V115" i="5"/>
  <c r="U115" i="5"/>
  <c r="T115" i="5"/>
  <c r="S115" i="5"/>
  <c r="R115" i="5"/>
  <c r="Q115" i="5"/>
  <c r="P115" i="5"/>
  <c r="O115" i="5"/>
  <c r="N115" i="5"/>
  <c r="B115" i="5"/>
  <c r="C115" i="5" s="1"/>
  <c r="D115" i="5" s="1"/>
  <c r="Y114" i="5"/>
  <c r="X114" i="5"/>
  <c r="W114" i="5"/>
  <c r="V114" i="5"/>
  <c r="U114" i="5"/>
  <c r="T114" i="5"/>
  <c r="S114" i="5"/>
  <c r="R114" i="5"/>
  <c r="Q114" i="5"/>
  <c r="P114" i="5"/>
  <c r="O114" i="5"/>
  <c r="N114" i="5"/>
  <c r="B114" i="5"/>
  <c r="C114" i="5" s="1"/>
  <c r="D114" i="5" s="1"/>
  <c r="Y113" i="5"/>
  <c r="X113" i="5"/>
  <c r="W113" i="5"/>
  <c r="V113" i="5"/>
  <c r="U113" i="5"/>
  <c r="T113" i="5"/>
  <c r="S113" i="5"/>
  <c r="R113" i="5"/>
  <c r="Q113" i="5"/>
  <c r="P113" i="5"/>
  <c r="O113" i="5"/>
  <c r="N113" i="5"/>
  <c r="B113" i="5"/>
  <c r="C113" i="5" s="1"/>
  <c r="D113" i="5" s="1"/>
  <c r="Y112" i="5"/>
  <c r="X112" i="5"/>
  <c r="W112" i="5"/>
  <c r="V112" i="5"/>
  <c r="U112" i="5"/>
  <c r="T112" i="5"/>
  <c r="S112" i="5"/>
  <c r="R112" i="5"/>
  <c r="Q112" i="5"/>
  <c r="P112" i="5"/>
  <c r="O112" i="5"/>
  <c r="N112" i="5"/>
  <c r="B112" i="5"/>
  <c r="C112" i="5" s="1"/>
  <c r="D112" i="5" s="1"/>
  <c r="Y111" i="5"/>
  <c r="X111" i="5"/>
  <c r="W111" i="5"/>
  <c r="V111" i="5"/>
  <c r="U111" i="5"/>
  <c r="T111" i="5"/>
  <c r="S111" i="5"/>
  <c r="R111" i="5"/>
  <c r="Q111" i="5"/>
  <c r="P111" i="5"/>
  <c r="O111" i="5"/>
  <c r="N111" i="5"/>
  <c r="B111" i="5"/>
  <c r="C111" i="5" s="1"/>
  <c r="D111" i="5" s="1"/>
  <c r="Y110" i="5"/>
  <c r="X110" i="5"/>
  <c r="W110" i="5"/>
  <c r="V110" i="5"/>
  <c r="U110" i="5"/>
  <c r="T110" i="5"/>
  <c r="S110" i="5"/>
  <c r="R110" i="5"/>
  <c r="Q110" i="5"/>
  <c r="P110" i="5"/>
  <c r="O110" i="5"/>
  <c r="N110" i="5"/>
  <c r="B110" i="5"/>
  <c r="C110" i="5" s="1"/>
  <c r="D110" i="5" s="1"/>
  <c r="Y109" i="5"/>
  <c r="X109" i="5"/>
  <c r="W109" i="5"/>
  <c r="V109" i="5"/>
  <c r="U109" i="5"/>
  <c r="T109" i="5"/>
  <c r="S109" i="5"/>
  <c r="R109" i="5"/>
  <c r="Q109" i="5"/>
  <c r="P109" i="5"/>
  <c r="O109" i="5"/>
  <c r="N109" i="5"/>
  <c r="B109" i="5"/>
  <c r="C109" i="5" s="1"/>
  <c r="D109" i="5" s="1"/>
  <c r="Y108" i="5"/>
  <c r="X108" i="5"/>
  <c r="W108" i="5"/>
  <c r="V108" i="5"/>
  <c r="U108" i="5"/>
  <c r="T108" i="5"/>
  <c r="S108" i="5"/>
  <c r="R108" i="5"/>
  <c r="Q108" i="5"/>
  <c r="P108" i="5"/>
  <c r="O108" i="5"/>
  <c r="N108" i="5"/>
  <c r="B108" i="5"/>
  <c r="C108" i="5" s="1"/>
  <c r="D108" i="5" s="1"/>
  <c r="Y107" i="5"/>
  <c r="X107" i="5"/>
  <c r="W107" i="5"/>
  <c r="V107" i="5"/>
  <c r="U107" i="5"/>
  <c r="T107" i="5"/>
  <c r="S107" i="5"/>
  <c r="R107" i="5"/>
  <c r="Q107" i="5"/>
  <c r="P107" i="5"/>
  <c r="O107" i="5"/>
  <c r="N107" i="5"/>
  <c r="B107" i="5"/>
  <c r="C107" i="5" s="1"/>
  <c r="D107" i="5" s="1"/>
  <c r="Y106" i="5"/>
  <c r="X106" i="5"/>
  <c r="W106" i="5"/>
  <c r="V106" i="5"/>
  <c r="U106" i="5"/>
  <c r="T106" i="5"/>
  <c r="S106" i="5"/>
  <c r="R106" i="5"/>
  <c r="Q106" i="5"/>
  <c r="P106" i="5"/>
  <c r="O106" i="5"/>
  <c r="N106" i="5"/>
  <c r="B106" i="5"/>
  <c r="C106" i="5" s="1"/>
  <c r="D106" i="5" s="1"/>
  <c r="Y105" i="5"/>
  <c r="X105" i="5"/>
  <c r="W105" i="5"/>
  <c r="V105" i="5"/>
  <c r="U105" i="5"/>
  <c r="T105" i="5"/>
  <c r="S105" i="5"/>
  <c r="R105" i="5"/>
  <c r="Q105" i="5"/>
  <c r="P105" i="5"/>
  <c r="O105" i="5"/>
  <c r="N105" i="5"/>
  <c r="B105" i="5"/>
  <c r="C105" i="5" s="1"/>
  <c r="D105" i="5" s="1"/>
  <c r="Y104" i="5"/>
  <c r="X104" i="5"/>
  <c r="W104" i="5"/>
  <c r="V104" i="5"/>
  <c r="U104" i="5"/>
  <c r="T104" i="5"/>
  <c r="S104" i="5"/>
  <c r="R104" i="5"/>
  <c r="Q104" i="5"/>
  <c r="P104" i="5"/>
  <c r="O104" i="5"/>
  <c r="N104" i="5"/>
  <c r="B104" i="5"/>
  <c r="C104" i="5" s="1"/>
  <c r="D104" i="5" s="1"/>
  <c r="Y103" i="5"/>
  <c r="X103" i="5"/>
  <c r="W103" i="5"/>
  <c r="V103" i="5"/>
  <c r="U103" i="5"/>
  <c r="T103" i="5"/>
  <c r="S103" i="5"/>
  <c r="R103" i="5"/>
  <c r="Q103" i="5"/>
  <c r="P103" i="5"/>
  <c r="O103" i="5"/>
  <c r="N103" i="5"/>
  <c r="B103" i="5"/>
  <c r="C103" i="5" s="1"/>
  <c r="D103" i="5" s="1"/>
  <c r="Y102" i="5"/>
  <c r="X102" i="5"/>
  <c r="W102" i="5"/>
  <c r="V102" i="5"/>
  <c r="U102" i="5"/>
  <c r="T102" i="5"/>
  <c r="S102" i="5"/>
  <c r="R102" i="5"/>
  <c r="Q102" i="5"/>
  <c r="P102" i="5"/>
  <c r="O102" i="5"/>
  <c r="N102" i="5"/>
  <c r="B102" i="5"/>
  <c r="C102" i="5" s="1"/>
  <c r="D102" i="5" s="1"/>
  <c r="Y101" i="5"/>
  <c r="X101" i="5"/>
  <c r="W101" i="5"/>
  <c r="V101" i="5"/>
  <c r="U101" i="5"/>
  <c r="T101" i="5"/>
  <c r="S101" i="5"/>
  <c r="R101" i="5"/>
  <c r="Q101" i="5"/>
  <c r="P101" i="5"/>
  <c r="O101" i="5"/>
  <c r="N101" i="5"/>
  <c r="B101" i="5"/>
  <c r="C101" i="5" s="1"/>
  <c r="D101" i="5" s="1"/>
  <c r="Y100" i="5"/>
  <c r="X100" i="5"/>
  <c r="W100" i="5"/>
  <c r="V100" i="5"/>
  <c r="U100" i="5"/>
  <c r="T100" i="5"/>
  <c r="S100" i="5"/>
  <c r="R100" i="5"/>
  <c r="Q100" i="5"/>
  <c r="P100" i="5"/>
  <c r="O100" i="5"/>
  <c r="N100" i="5"/>
  <c r="B100" i="5"/>
  <c r="C100" i="5" s="1"/>
  <c r="D100" i="5" s="1"/>
  <c r="Y99" i="5"/>
  <c r="X99" i="5"/>
  <c r="W99" i="5"/>
  <c r="V99" i="5"/>
  <c r="U99" i="5"/>
  <c r="T99" i="5"/>
  <c r="S99" i="5"/>
  <c r="R99" i="5"/>
  <c r="Q99" i="5"/>
  <c r="P99" i="5"/>
  <c r="O99" i="5"/>
  <c r="N99" i="5"/>
  <c r="B99" i="5"/>
  <c r="C99" i="5" s="1"/>
  <c r="D99" i="5" s="1"/>
  <c r="Y98" i="5"/>
  <c r="X98" i="5"/>
  <c r="W98" i="5"/>
  <c r="V98" i="5"/>
  <c r="U98" i="5"/>
  <c r="T98" i="5"/>
  <c r="S98" i="5"/>
  <c r="R98" i="5"/>
  <c r="Q98" i="5"/>
  <c r="P98" i="5"/>
  <c r="O98" i="5"/>
  <c r="N98" i="5"/>
  <c r="B98" i="5"/>
  <c r="C98" i="5" s="1"/>
  <c r="D98" i="5" s="1"/>
  <c r="Y97" i="5"/>
  <c r="X97" i="5"/>
  <c r="W97" i="5"/>
  <c r="V97" i="5"/>
  <c r="U97" i="5"/>
  <c r="T97" i="5"/>
  <c r="S97" i="5"/>
  <c r="R97" i="5"/>
  <c r="Q97" i="5"/>
  <c r="P97" i="5"/>
  <c r="O97" i="5"/>
  <c r="N97" i="5"/>
  <c r="B97" i="5"/>
  <c r="C97" i="5" s="1"/>
  <c r="D97" i="5" s="1"/>
  <c r="Y96" i="5"/>
  <c r="X96" i="5"/>
  <c r="W96" i="5"/>
  <c r="V96" i="5"/>
  <c r="U96" i="5"/>
  <c r="T96" i="5"/>
  <c r="S96" i="5"/>
  <c r="R96" i="5"/>
  <c r="Q96" i="5"/>
  <c r="P96" i="5"/>
  <c r="O96" i="5"/>
  <c r="N96" i="5"/>
  <c r="B96" i="5"/>
  <c r="C96" i="5" s="1"/>
  <c r="D96" i="5" s="1"/>
  <c r="Y95" i="5"/>
  <c r="X95" i="5"/>
  <c r="W95" i="5"/>
  <c r="V95" i="5"/>
  <c r="U95" i="5"/>
  <c r="T95" i="5"/>
  <c r="S95" i="5"/>
  <c r="R95" i="5"/>
  <c r="Q95" i="5"/>
  <c r="P95" i="5"/>
  <c r="O95" i="5"/>
  <c r="N95" i="5"/>
  <c r="B95" i="5"/>
  <c r="C95" i="5" s="1"/>
  <c r="D95" i="5" s="1"/>
  <c r="Y94" i="5"/>
  <c r="X94" i="5"/>
  <c r="W94" i="5"/>
  <c r="V94" i="5"/>
  <c r="U94" i="5"/>
  <c r="T94" i="5"/>
  <c r="S94" i="5"/>
  <c r="R94" i="5"/>
  <c r="Q94" i="5"/>
  <c r="P94" i="5"/>
  <c r="O94" i="5"/>
  <c r="N94" i="5"/>
  <c r="B94" i="5"/>
  <c r="C94" i="5" s="1"/>
  <c r="D94" i="5" s="1"/>
  <c r="Y93" i="5"/>
  <c r="X93" i="5"/>
  <c r="W93" i="5"/>
  <c r="V93" i="5"/>
  <c r="U93" i="5"/>
  <c r="T93" i="5"/>
  <c r="S93" i="5"/>
  <c r="R93" i="5"/>
  <c r="Q93" i="5"/>
  <c r="P93" i="5"/>
  <c r="O93" i="5"/>
  <c r="N93" i="5"/>
  <c r="B93" i="5"/>
  <c r="C93" i="5" s="1"/>
  <c r="D93" i="5" s="1"/>
  <c r="Y92" i="5"/>
  <c r="X92" i="5"/>
  <c r="W92" i="5"/>
  <c r="V92" i="5"/>
  <c r="U92" i="5"/>
  <c r="T92" i="5"/>
  <c r="S92" i="5"/>
  <c r="R92" i="5"/>
  <c r="Q92" i="5"/>
  <c r="P92" i="5"/>
  <c r="O92" i="5"/>
  <c r="N92" i="5"/>
  <c r="B92" i="5"/>
  <c r="C92" i="5" s="1"/>
  <c r="Y91" i="5"/>
  <c r="X91" i="5"/>
  <c r="W91" i="5"/>
  <c r="V91" i="5"/>
  <c r="U91" i="5"/>
  <c r="T91" i="5"/>
  <c r="S91" i="5"/>
  <c r="R91" i="5"/>
  <c r="Q91" i="5"/>
  <c r="P91" i="5"/>
  <c r="O91" i="5"/>
  <c r="N91" i="5"/>
  <c r="B91" i="5"/>
  <c r="C91" i="5" s="1"/>
  <c r="D91" i="5" s="1"/>
  <c r="Y90" i="5"/>
  <c r="X90" i="5"/>
  <c r="W90" i="5"/>
  <c r="V90" i="5"/>
  <c r="U90" i="5"/>
  <c r="T90" i="5"/>
  <c r="S90" i="5"/>
  <c r="R90" i="5"/>
  <c r="Q90" i="5"/>
  <c r="P90" i="5"/>
  <c r="O90" i="5"/>
  <c r="N90" i="5"/>
  <c r="B90" i="5"/>
  <c r="C90" i="5" s="1"/>
  <c r="D90" i="5" s="1"/>
  <c r="Y89" i="5"/>
  <c r="X89" i="5"/>
  <c r="W89" i="5"/>
  <c r="V89" i="5"/>
  <c r="U89" i="5"/>
  <c r="T89" i="5"/>
  <c r="S89" i="5"/>
  <c r="R89" i="5"/>
  <c r="Q89" i="5"/>
  <c r="P89" i="5"/>
  <c r="O89" i="5"/>
  <c r="N89" i="5"/>
  <c r="B89" i="5"/>
  <c r="C89" i="5" s="1"/>
  <c r="D89" i="5" s="1"/>
  <c r="Y88" i="5"/>
  <c r="X88" i="5"/>
  <c r="W88" i="5"/>
  <c r="V88" i="5"/>
  <c r="U88" i="5"/>
  <c r="T88" i="5"/>
  <c r="S88" i="5"/>
  <c r="R88" i="5"/>
  <c r="Q88" i="5"/>
  <c r="P88" i="5"/>
  <c r="O88" i="5"/>
  <c r="N88" i="5"/>
  <c r="B88" i="5"/>
  <c r="C88" i="5" s="1"/>
  <c r="D88" i="5" s="1"/>
  <c r="Y87" i="5"/>
  <c r="X87" i="5"/>
  <c r="W87" i="5"/>
  <c r="V87" i="5"/>
  <c r="U87" i="5"/>
  <c r="T87" i="5"/>
  <c r="S87" i="5"/>
  <c r="R87" i="5"/>
  <c r="Q87" i="5"/>
  <c r="P87" i="5"/>
  <c r="O87" i="5"/>
  <c r="N87" i="5"/>
  <c r="B87" i="5"/>
  <c r="C87" i="5" s="1"/>
  <c r="D87" i="5" s="1"/>
  <c r="Y86" i="5"/>
  <c r="X86" i="5"/>
  <c r="W86" i="5"/>
  <c r="V86" i="5"/>
  <c r="U86" i="5"/>
  <c r="T86" i="5"/>
  <c r="S86" i="5"/>
  <c r="R86" i="5"/>
  <c r="Q86" i="5"/>
  <c r="P86" i="5"/>
  <c r="O86" i="5"/>
  <c r="N86" i="5"/>
  <c r="B86" i="5"/>
  <c r="C86" i="5" s="1"/>
  <c r="D86" i="5" s="1"/>
  <c r="Y85" i="5"/>
  <c r="X85" i="5"/>
  <c r="W85" i="5"/>
  <c r="V85" i="5"/>
  <c r="U85" i="5"/>
  <c r="T85" i="5"/>
  <c r="S85" i="5"/>
  <c r="R85" i="5"/>
  <c r="Q85" i="5"/>
  <c r="P85" i="5"/>
  <c r="O85" i="5"/>
  <c r="N85" i="5"/>
  <c r="B85" i="5"/>
  <c r="C85" i="5" s="1"/>
  <c r="D85" i="5" s="1"/>
  <c r="Y84" i="5"/>
  <c r="X84" i="5"/>
  <c r="W84" i="5"/>
  <c r="V84" i="5"/>
  <c r="U84" i="5"/>
  <c r="T84" i="5"/>
  <c r="S84" i="5"/>
  <c r="R84" i="5"/>
  <c r="Q84" i="5"/>
  <c r="P84" i="5"/>
  <c r="O84" i="5"/>
  <c r="N84" i="5"/>
  <c r="B84" i="5"/>
  <c r="C84" i="5" s="1"/>
  <c r="D84" i="5" s="1"/>
  <c r="Y83" i="5"/>
  <c r="X83" i="5"/>
  <c r="W83" i="5"/>
  <c r="V83" i="5"/>
  <c r="U83" i="5"/>
  <c r="T83" i="5"/>
  <c r="S83" i="5"/>
  <c r="R83" i="5"/>
  <c r="Q83" i="5"/>
  <c r="P83" i="5"/>
  <c r="O83" i="5"/>
  <c r="N83" i="5"/>
  <c r="B83" i="5"/>
  <c r="C83" i="5" s="1"/>
  <c r="D83" i="5" s="1"/>
  <c r="Y82" i="5"/>
  <c r="X82" i="5"/>
  <c r="W82" i="5"/>
  <c r="V82" i="5"/>
  <c r="U82" i="5"/>
  <c r="T82" i="5"/>
  <c r="S82" i="5"/>
  <c r="R82" i="5"/>
  <c r="Q82" i="5"/>
  <c r="P82" i="5"/>
  <c r="O82" i="5"/>
  <c r="N82" i="5"/>
  <c r="B82" i="5"/>
  <c r="C82" i="5" s="1"/>
  <c r="D82" i="5" s="1"/>
  <c r="Y81" i="5"/>
  <c r="X81" i="5"/>
  <c r="W81" i="5"/>
  <c r="V81" i="5"/>
  <c r="U81" i="5"/>
  <c r="T81" i="5"/>
  <c r="S81" i="5"/>
  <c r="R81" i="5"/>
  <c r="Q81" i="5"/>
  <c r="P81" i="5"/>
  <c r="O81" i="5"/>
  <c r="N81" i="5"/>
  <c r="B81" i="5"/>
  <c r="C81" i="5" s="1"/>
  <c r="D81" i="5" s="1"/>
  <c r="Y80" i="5"/>
  <c r="X80" i="5"/>
  <c r="W80" i="5"/>
  <c r="V80" i="5"/>
  <c r="U80" i="5"/>
  <c r="T80" i="5"/>
  <c r="S80" i="5"/>
  <c r="R80" i="5"/>
  <c r="Q80" i="5"/>
  <c r="P80" i="5"/>
  <c r="O80" i="5"/>
  <c r="N80" i="5"/>
  <c r="B80" i="5"/>
  <c r="C80" i="5" s="1"/>
  <c r="D80" i="5" s="1"/>
  <c r="Y79" i="5"/>
  <c r="X79" i="5"/>
  <c r="W79" i="5"/>
  <c r="V79" i="5"/>
  <c r="U79" i="5"/>
  <c r="T79" i="5"/>
  <c r="S79" i="5"/>
  <c r="R79" i="5"/>
  <c r="Q79" i="5"/>
  <c r="P79" i="5"/>
  <c r="O79" i="5"/>
  <c r="N79" i="5"/>
  <c r="B79" i="5"/>
  <c r="C79" i="5" s="1"/>
  <c r="D79" i="5" s="1"/>
  <c r="Y78" i="5"/>
  <c r="X78" i="5"/>
  <c r="W78" i="5"/>
  <c r="V78" i="5"/>
  <c r="U78" i="5"/>
  <c r="T78" i="5"/>
  <c r="S78" i="5"/>
  <c r="R78" i="5"/>
  <c r="Q78" i="5"/>
  <c r="P78" i="5"/>
  <c r="O78" i="5"/>
  <c r="N78" i="5"/>
  <c r="B78" i="5"/>
  <c r="C78" i="5" s="1"/>
  <c r="D78" i="5" s="1"/>
  <c r="Y77" i="5"/>
  <c r="X77" i="5"/>
  <c r="W77" i="5"/>
  <c r="V77" i="5"/>
  <c r="U77" i="5"/>
  <c r="T77" i="5"/>
  <c r="S77" i="5"/>
  <c r="R77" i="5"/>
  <c r="Q77" i="5"/>
  <c r="P77" i="5"/>
  <c r="O77" i="5"/>
  <c r="N77" i="5"/>
  <c r="B77" i="5"/>
  <c r="C77" i="5" s="1"/>
  <c r="D77" i="5" s="1"/>
  <c r="Y76" i="5"/>
  <c r="X76" i="5"/>
  <c r="W76" i="5"/>
  <c r="V76" i="5"/>
  <c r="U76" i="5"/>
  <c r="T76" i="5"/>
  <c r="S76" i="5"/>
  <c r="R76" i="5"/>
  <c r="Q76" i="5"/>
  <c r="P76" i="5"/>
  <c r="O76" i="5"/>
  <c r="N76" i="5"/>
  <c r="B76" i="5"/>
  <c r="C76" i="5" s="1"/>
  <c r="D76" i="5" s="1"/>
  <c r="Y75" i="5"/>
  <c r="X75" i="5"/>
  <c r="W75" i="5"/>
  <c r="V75" i="5"/>
  <c r="U75" i="5"/>
  <c r="T75" i="5"/>
  <c r="S75" i="5"/>
  <c r="R75" i="5"/>
  <c r="Q75" i="5"/>
  <c r="P75" i="5"/>
  <c r="O75" i="5"/>
  <c r="N75" i="5"/>
  <c r="B75" i="5"/>
  <c r="C75" i="5" s="1"/>
  <c r="D75" i="5" s="1"/>
  <c r="Y74" i="5"/>
  <c r="X74" i="5"/>
  <c r="W74" i="5"/>
  <c r="V74" i="5"/>
  <c r="U74" i="5"/>
  <c r="T74" i="5"/>
  <c r="S74" i="5"/>
  <c r="R74" i="5"/>
  <c r="Q74" i="5"/>
  <c r="P74" i="5"/>
  <c r="O74" i="5"/>
  <c r="N74" i="5"/>
  <c r="B74" i="5"/>
  <c r="C74" i="5" s="1"/>
  <c r="D74" i="5" s="1"/>
  <c r="Y73" i="5"/>
  <c r="X73" i="5"/>
  <c r="W73" i="5"/>
  <c r="V73" i="5"/>
  <c r="U73" i="5"/>
  <c r="T73" i="5"/>
  <c r="S73" i="5"/>
  <c r="R73" i="5"/>
  <c r="Q73" i="5"/>
  <c r="P73" i="5"/>
  <c r="O73" i="5"/>
  <c r="N73" i="5"/>
  <c r="B73" i="5"/>
  <c r="C73" i="5" s="1"/>
  <c r="D73" i="5" s="1"/>
  <c r="Y72" i="5"/>
  <c r="X72" i="5"/>
  <c r="W72" i="5"/>
  <c r="V72" i="5"/>
  <c r="U72" i="5"/>
  <c r="T72" i="5"/>
  <c r="S72" i="5"/>
  <c r="R72" i="5"/>
  <c r="Q72" i="5"/>
  <c r="P72" i="5"/>
  <c r="O72" i="5"/>
  <c r="N72" i="5"/>
  <c r="B72" i="5"/>
  <c r="C72" i="5" s="1"/>
  <c r="D72" i="5" s="1"/>
  <c r="Y71" i="5"/>
  <c r="X71" i="5"/>
  <c r="W71" i="5"/>
  <c r="V71" i="5"/>
  <c r="U71" i="5"/>
  <c r="T71" i="5"/>
  <c r="S71" i="5"/>
  <c r="R71" i="5"/>
  <c r="Q71" i="5"/>
  <c r="P71" i="5"/>
  <c r="O71" i="5"/>
  <c r="N71" i="5"/>
  <c r="B71" i="5"/>
  <c r="C71" i="5" s="1"/>
  <c r="D71" i="5" s="1"/>
  <c r="Y70" i="5"/>
  <c r="X70" i="5"/>
  <c r="W70" i="5"/>
  <c r="V70" i="5"/>
  <c r="U70" i="5"/>
  <c r="T70" i="5"/>
  <c r="S70" i="5"/>
  <c r="R70" i="5"/>
  <c r="Q70" i="5"/>
  <c r="P70" i="5"/>
  <c r="O70" i="5"/>
  <c r="N70" i="5"/>
  <c r="B70" i="5"/>
  <c r="C70" i="5" s="1"/>
  <c r="D70" i="5" s="1"/>
  <c r="Y69" i="5"/>
  <c r="X69" i="5"/>
  <c r="W69" i="5"/>
  <c r="V69" i="5"/>
  <c r="U69" i="5"/>
  <c r="T69" i="5"/>
  <c r="S69" i="5"/>
  <c r="R69" i="5"/>
  <c r="Q69" i="5"/>
  <c r="P69" i="5"/>
  <c r="O69" i="5"/>
  <c r="N69" i="5"/>
  <c r="B69" i="5"/>
  <c r="C69" i="5" s="1"/>
  <c r="D69" i="5" s="1"/>
  <c r="Y68" i="5"/>
  <c r="X68" i="5"/>
  <c r="W68" i="5"/>
  <c r="V68" i="5"/>
  <c r="U68" i="5"/>
  <c r="T68" i="5"/>
  <c r="S68" i="5"/>
  <c r="R68" i="5"/>
  <c r="Q68" i="5"/>
  <c r="P68" i="5"/>
  <c r="O68" i="5"/>
  <c r="N68" i="5"/>
  <c r="B68" i="5"/>
  <c r="C68" i="5" s="1"/>
  <c r="D68" i="5" s="1"/>
  <c r="Y67" i="5"/>
  <c r="X67" i="5"/>
  <c r="W67" i="5"/>
  <c r="V67" i="5"/>
  <c r="U67" i="5"/>
  <c r="T67" i="5"/>
  <c r="S67" i="5"/>
  <c r="R67" i="5"/>
  <c r="Q67" i="5"/>
  <c r="P67" i="5"/>
  <c r="O67" i="5"/>
  <c r="N67" i="5"/>
  <c r="B67" i="5"/>
  <c r="C67" i="5" s="1"/>
  <c r="D67" i="5" s="1"/>
  <c r="Y66" i="5"/>
  <c r="X66" i="5"/>
  <c r="W66" i="5"/>
  <c r="V66" i="5"/>
  <c r="U66" i="5"/>
  <c r="T66" i="5"/>
  <c r="S66" i="5"/>
  <c r="R66" i="5"/>
  <c r="Q66" i="5"/>
  <c r="P66" i="5"/>
  <c r="O66" i="5"/>
  <c r="N66" i="5"/>
  <c r="B66" i="5"/>
  <c r="C66" i="5" s="1"/>
  <c r="D66" i="5" s="1"/>
  <c r="Y65" i="5"/>
  <c r="X65" i="5"/>
  <c r="W65" i="5"/>
  <c r="V65" i="5"/>
  <c r="U65" i="5"/>
  <c r="T65" i="5"/>
  <c r="S65" i="5"/>
  <c r="R65" i="5"/>
  <c r="Q65" i="5"/>
  <c r="P65" i="5"/>
  <c r="O65" i="5"/>
  <c r="N65" i="5"/>
  <c r="B65" i="5"/>
  <c r="C65" i="5" s="1"/>
  <c r="D65" i="5" s="1"/>
  <c r="Y64" i="5"/>
  <c r="X64" i="5"/>
  <c r="W64" i="5"/>
  <c r="V64" i="5"/>
  <c r="U64" i="5"/>
  <c r="T64" i="5"/>
  <c r="S64" i="5"/>
  <c r="R64" i="5"/>
  <c r="Q64" i="5"/>
  <c r="P64" i="5"/>
  <c r="O64" i="5"/>
  <c r="N64" i="5"/>
  <c r="B64" i="5"/>
  <c r="C64" i="5" s="1"/>
  <c r="D64" i="5" s="1"/>
  <c r="Y63" i="5"/>
  <c r="X63" i="5"/>
  <c r="W63" i="5"/>
  <c r="V63" i="5"/>
  <c r="U63" i="5"/>
  <c r="T63" i="5"/>
  <c r="S63" i="5"/>
  <c r="R63" i="5"/>
  <c r="Q63" i="5"/>
  <c r="P63" i="5"/>
  <c r="O63" i="5"/>
  <c r="N63" i="5"/>
  <c r="B63" i="5"/>
  <c r="C63" i="5" s="1"/>
  <c r="D63" i="5" s="1"/>
  <c r="Y62" i="5"/>
  <c r="X62" i="5"/>
  <c r="W62" i="5"/>
  <c r="V62" i="5"/>
  <c r="U62" i="5"/>
  <c r="T62" i="5"/>
  <c r="S62" i="5"/>
  <c r="R62" i="5"/>
  <c r="Q62" i="5"/>
  <c r="P62" i="5"/>
  <c r="O62" i="5"/>
  <c r="N62" i="5"/>
  <c r="B62" i="5"/>
  <c r="C62" i="5" s="1"/>
  <c r="D62" i="5" s="1"/>
  <c r="Y61" i="5"/>
  <c r="X61" i="5"/>
  <c r="W61" i="5"/>
  <c r="V61" i="5"/>
  <c r="U61" i="5"/>
  <c r="T61" i="5"/>
  <c r="S61" i="5"/>
  <c r="R61" i="5"/>
  <c r="Q61" i="5"/>
  <c r="P61" i="5"/>
  <c r="O61" i="5"/>
  <c r="N61" i="5"/>
  <c r="B61" i="5"/>
  <c r="C61" i="5" s="1"/>
  <c r="D61" i="5" s="1"/>
  <c r="Y60" i="5"/>
  <c r="X60" i="5"/>
  <c r="W60" i="5"/>
  <c r="V60" i="5"/>
  <c r="U60" i="5"/>
  <c r="T60" i="5"/>
  <c r="S60" i="5"/>
  <c r="R60" i="5"/>
  <c r="Q60" i="5"/>
  <c r="P60" i="5"/>
  <c r="O60" i="5"/>
  <c r="N60" i="5"/>
  <c r="B60" i="5"/>
  <c r="C60" i="5" s="1"/>
  <c r="D60" i="5" s="1"/>
  <c r="Y59" i="5"/>
  <c r="X59" i="5"/>
  <c r="W59" i="5"/>
  <c r="V59" i="5"/>
  <c r="U59" i="5"/>
  <c r="T59" i="5"/>
  <c r="S59" i="5"/>
  <c r="R59" i="5"/>
  <c r="Q59" i="5"/>
  <c r="P59" i="5"/>
  <c r="O59" i="5"/>
  <c r="N59" i="5"/>
  <c r="B59" i="5"/>
  <c r="C59" i="5" s="1"/>
  <c r="D59" i="5" s="1"/>
  <c r="Y58" i="5"/>
  <c r="X58" i="5"/>
  <c r="W58" i="5"/>
  <c r="V58" i="5"/>
  <c r="U58" i="5"/>
  <c r="T58" i="5"/>
  <c r="S58" i="5"/>
  <c r="R58" i="5"/>
  <c r="Q58" i="5"/>
  <c r="P58" i="5"/>
  <c r="O58" i="5"/>
  <c r="N58" i="5"/>
  <c r="B58" i="5"/>
  <c r="C58" i="5" s="1"/>
  <c r="D58" i="5" s="1"/>
  <c r="Y57" i="5"/>
  <c r="X57" i="5"/>
  <c r="W57" i="5"/>
  <c r="V57" i="5"/>
  <c r="U57" i="5"/>
  <c r="T57" i="5"/>
  <c r="S57" i="5"/>
  <c r="R57" i="5"/>
  <c r="Q57" i="5"/>
  <c r="P57" i="5"/>
  <c r="O57" i="5"/>
  <c r="N57" i="5"/>
  <c r="B57" i="5"/>
  <c r="C57" i="5" s="1"/>
  <c r="D57" i="5" s="1"/>
  <c r="Y56" i="5"/>
  <c r="X56" i="5"/>
  <c r="W56" i="5"/>
  <c r="V56" i="5"/>
  <c r="U56" i="5"/>
  <c r="T56" i="5"/>
  <c r="S56" i="5"/>
  <c r="R56" i="5"/>
  <c r="Q56" i="5"/>
  <c r="P56" i="5"/>
  <c r="O56" i="5"/>
  <c r="N56" i="5"/>
  <c r="B56" i="5"/>
  <c r="C56" i="5" s="1"/>
  <c r="D56" i="5" s="1"/>
  <c r="Y55" i="5"/>
  <c r="X55" i="5"/>
  <c r="W55" i="5"/>
  <c r="V55" i="5"/>
  <c r="U55" i="5"/>
  <c r="T55" i="5"/>
  <c r="S55" i="5"/>
  <c r="R55" i="5"/>
  <c r="Q55" i="5"/>
  <c r="P55" i="5"/>
  <c r="O55" i="5"/>
  <c r="N55" i="5"/>
  <c r="B55" i="5"/>
  <c r="C55" i="5" s="1"/>
  <c r="D55" i="5" s="1"/>
  <c r="Y54" i="5"/>
  <c r="X54" i="5"/>
  <c r="W54" i="5"/>
  <c r="V54" i="5"/>
  <c r="U54" i="5"/>
  <c r="T54" i="5"/>
  <c r="S54" i="5"/>
  <c r="R54" i="5"/>
  <c r="Q54" i="5"/>
  <c r="P54" i="5"/>
  <c r="O54" i="5"/>
  <c r="N54" i="5"/>
  <c r="B54" i="5"/>
  <c r="C54" i="5" s="1"/>
  <c r="D54" i="5" s="1"/>
  <c r="Y53" i="5"/>
  <c r="X53" i="5"/>
  <c r="W53" i="5"/>
  <c r="V53" i="5"/>
  <c r="U53" i="5"/>
  <c r="T53" i="5"/>
  <c r="S53" i="5"/>
  <c r="R53" i="5"/>
  <c r="Q53" i="5"/>
  <c r="P53" i="5"/>
  <c r="O53" i="5"/>
  <c r="N53" i="5"/>
  <c r="B53" i="5"/>
  <c r="C53" i="5" s="1"/>
  <c r="D53" i="5" s="1"/>
  <c r="Y52" i="5"/>
  <c r="X52" i="5"/>
  <c r="W52" i="5"/>
  <c r="V52" i="5"/>
  <c r="U52" i="5"/>
  <c r="T52" i="5"/>
  <c r="S52" i="5"/>
  <c r="R52" i="5"/>
  <c r="Q52" i="5"/>
  <c r="P52" i="5"/>
  <c r="O52" i="5"/>
  <c r="N52" i="5"/>
  <c r="B52" i="5"/>
  <c r="C52" i="5" s="1"/>
  <c r="D52" i="5" s="1"/>
  <c r="Y51" i="5"/>
  <c r="X51" i="5"/>
  <c r="W51" i="5"/>
  <c r="V51" i="5"/>
  <c r="U51" i="5"/>
  <c r="T51" i="5"/>
  <c r="S51" i="5"/>
  <c r="R51" i="5"/>
  <c r="Q51" i="5"/>
  <c r="P51" i="5"/>
  <c r="O51" i="5"/>
  <c r="N51" i="5"/>
  <c r="B51" i="5"/>
  <c r="C51" i="5" s="1"/>
  <c r="D51" i="5" s="1"/>
  <c r="Y50" i="5"/>
  <c r="X50" i="5"/>
  <c r="W50" i="5"/>
  <c r="V50" i="5"/>
  <c r="U50" i="5"/>
  <c r="T50" i="5"/>
  <c r="S50" i="5"/>
  <c r="R50" i="5"/>
  <c r="Q50" i="5"/>
  <c r="P50" i="5"/>
  <c r="O50" i="5"/>
  <c r="N50" i="5"/>
  <c r="B50" i="5"/>
  <c r="C50" i="5" s="1"/>
  <c r="D50" i="5" s="1"/>
  <c r="Y49" i="5"/>
  <c r="X49" i="5"/>
  <c r="W49" i="5"/>
  <c r="V49" i="5"/>
  <c r="U49" i="5"/>
  <c r="T49" i="5"/>
  <c r="S49" i="5"/>
  <c r="R49" i="5"/>
  <c r="Q49" i="5"/>
  <c r="P49" i="5"/>
  <c r="O49" i="5"/>
  <c r="N49" i="5"/>
  <c r="B49" i="5"/>
  <c r="C49" i="5" s="1"/>
  <c r="D49" i="5" s="1"/>
  <c r="Y48" i="5"/>
  <c r="X48" i="5"/>
  <c r="W48" i="5"/>
  <c r="V48" i="5"/>
  <c r="U48" i="5"/>
  <c r="T48" i="5"/>
  <c r="S48" i="5"/>
  <c r="R48" i="5"/>
  <c r="Q48" i="5"/>
  <c r="P48" i="5"/>
  <c r="O48" i="5"/>
  <c r="N48" i="5"/>
  <c r="B48" i="5"/>
  <c r="C48" i="5" s="1"/>
  <c r="D48" i="5" s="1"/>
  <c r="AS177" i="4"/>
  <c r="F177" i="4"/>
  <c r="P177" i="4" s="1"/>
  <c r="AS176" i="4"/>
  <c r="AH176" i="4"/>
  <c r="F176" i="4"/>
  <c r="AS175" i="4"/>
  <c r="F175" i="4"/>
  <c r="AS174" i="4"/>
  <c r="F174" i="4"/>
  <c r="AH174" i="4" s="1"/>
  <c r="AS173" i="4"/>
  <c r="F173" i="4"/>
  <c r="AS172" i="4"/>
  <c r="P172" i="4"/>
  <c r="F172" i="4"/>
  <c r="AS171" i="4"/>
  <c r="P171" i="4"/>
  <c r="J171" i="4"/>
  <c r="F171" i="4"/>
  <c r="AB171" i="4" s="1"/>
  <c r="AS170" i="4"/>
  <c r="AH170" i="4"/>
  <c r="M170" i="4"/>
  <c r="F170" i="4"/>
  <c r="AS169" i="4"/>
  <c r="F169" i="4"/>
  <c r="AS168" i="4"/>
  <c r="F168" i="4"/>
  <c r="AS167" i="4"/>
  <c r="P167" i="4"/>
  <c r="F167" i="4"/>
  <c r="AS166" i="4"/>
  <c r="AB166" i="4"/>
  <c r="P166" i="4"/>
  <c r="F166" i="4"/>
  <c r="J166" i="4" s="1"/>
  <c r="AS165" i="4"/>
  <c r="F165" i="4"/>
  <c r="AS164" i="4"/>
  <c r="F164" i="4"/>
  <c r="AH164" i="4" s="1"/>
  <c r="AS163" i="4"/>
  <c r="F163" i="4"/>
  <c r="AB163" i="4" s="1"/>
  <c r="AS162" i="4"/>
  <c r="F162" i="4"/>
  <c r="AS161" i="4"/>
  <c r="F161" i="4"/>
  <c r="AS160" i="4"/>
  <c r="F160" i="4"/>
  <c r="AS159" i="4"/>
  <c r="F159" i="4"/>
  <c r="AS158" i="4"/>
  <c r="F158" i="4"/>
  <c r="AK158" i="4" s="1"/>
  <c r="AS157" i="4"/>
  <c r="F157" i="4"/>
  <c r="AS156" i="4"/>
  <c r="F156" i="4"/>
  <c r="AS155" i="4"/>
  <c r="F155" i="4"/>
  <c r="AQ155" i="4" s="1"/>
  <c r="AS154" i="4"/>
  <c r="F154" i="4"/>
  <c r="AS153" i="4"/>
  <c r="F153" i="4"/>
  <c r="AE153" i="4" s="1"/>
  <c r="AS152" i="4"/>
  <c r="P152" i="4"/>
  <c r="F152" i="4"/>
  <c r="AS151" i="4"/>
  <c r="F151" i="4"/>
  <c r="AS150" i="4"/>
  <c r="F150" i="4"/>
  <c r="AS149" i="4"/>
  <c r="AE149" i="4"/>
  <c r="F149" i="4"/>
  <c r="AS148" i="4"/>
  <c r="AB148" i="4"/>
  <c r="M148" i="4"/>
  <c r="F148" i="4"/>
  <c r="AS147" i="4"/>
  <c r="F147" i="4"/>
  <c r="AQ147" i="4" s="1"/>
  <c r="AS146" i="4"/>
  <c r="F146" i="4"/>
  <c r="AS145" i="4"/>
  <c r="AE145" i="4"/>
  <c r="F145" i="4"/>
  <c r="AS144" i="4"/>
  <c r="F144" i="4"/>
  <c r="AH144" i="4" s="1"/>
  <c r="AS143" i="4"/>
  <c r="AE143" i="4"/>
  <c r="F143" i="4"/>
  <c r="AS142" i="4"/>
  <c r="F142" i="4"/>
  <c r="AQ142" i="4" s="1"/>
  <c r="AS141" i="4"/>
  <c r="F141" i="4"/>
  <c r="AS140" i="4"/>
  <c r="M140" i="4"/>
  <c r="F140" i="4"/>
  <c r="AQ140" i="4" s="1"/>
  <c r="AS139" i="4"/>
  <c r="F139" i="4"/>
  <c r="AS138" i="4"/>
  <c r="F138" i="4"/>
  <c r="AS137" i="4"/>
  <c r="F137" i="4"/>
  <c r="AE137" i="4" s="1"/>
  <c r="AS136" i="4"/>
  <c r="F136" i="4"/>
  <c r="AH136" i="4" s="1"/>
  <c r="AS135" i="4"/>
  <c r="AB135" i="4"/>
  <c r="P135" i="4"/>
  <c r="F135" i="4"/>
  <c r="AQ135" i="4" s="1"/>
  <c r="AS134" i="4"/>
  <c r="F134" i="4"/>
  <c r="AS133" i="4"/>
  <c r="P133" i="4"/>
  <c r="F133" i="4"/>
  <c r="AS132" i="4"/>
  <c r="M132" i="4"/>
  <c r="F132" i="4"/>
  <c r="AQ132" i="4" s="1"/>
  <c r="AS131" i="4"/>
  <c r="F131" i="4"/>
  <c r="AS130" i="4"/>
  <c r="F130" i="4"/>
  <c r="AS129" i="4"/>
  <c r="F129" i="4"/>
  <c r="AE129" i="4" s="1"/>
  <c r="AS128" i="4"/>
  <c r="F128" i="4"/>
  <c r="AS127" i="4"/>
  <c r="AN127" i="4"/>
  <c r="F127" i="4"/>
  <c r="AB127" i="4" s="1"/>
  <c r="AS126" i="4"/>
  <c r="F126" i="4"/>
  <c r="AK126" i="4" s="1"/>
  <c r="AS125" i="4"/>
  <c r="F125" i="4"/>
  <c r="AQ125" i="4" s="1"/>
  <c r="AS124" i="4"/>
  <c r="F124" i="4"/>
  <c r="AS123" i="4"/>
  <c r="F123" i="4"/>
  <c r="AQ123" i="4" s="1"/>
  <c r="AS122" i="4"/>
  <c r="F122" i="4"/>
  <c r="AS121" i="4"/>
  <c r="F121" i="4"/>
  <c r="AQ121" i="4" s="1"/>
  <c r="AS120" i="4"/>
  <c r="AH120" i="4"/>
  <c r="F120" i="4"/>
  <c r="AS119" i="4"/>
  <c r="P119" i="4"/>
  <c r="F119" i="4"/>
  <c r="AN119" i="4" s="1"/>
  <c r="AS118" i="4"/>
  <c r="F118" i="4"/>
  <c r="AS117" i="4"/>
  <c r="F117" i="4"/>
  <c r="AS116" i="4"/>
  <c r="F116" i="4"/>
  <c r="AQ116" i="4" s="1"/>
  <c r="AS115" i="4"/>
  <c r="F115" i="4"/>
  <c r="AS114" i="4"/>
  <c r="F114" i="4"/>
  <c r="AS113" i="4"/>
  <c r="F113" i="4"/>
  <c r="AS112" i="4"/>
  <c r="F112" i="4"/>
  <c r="AB112" i="4" s="1"/>
  <c r="AS111" i="4"/>
  <c r="F111" i="4"/>
  <c r="M111" i="4" s="1"/>
  <c r="AS110" i="4"/>
  <c r="F110" i="4"/>
  <c r="AS109" i="4"/>
  <c r="F109" i="4"/>
  <c r="AS108" i="4"/>
  <c r="AN108" i="4"/>
  <c r="F108" i="4"/>
  <c r="P108" i="4" s="1"/>
  <c r="AS107" i="4"/>
  <c r="F107" i="4"/>
  <c r="AS106" i="4"/>
  <c r="P106" i="4"/>
  <c r="F106" i="4"/>
  <c r="AS105" i="4"/>
  <c r="F105" i="4"/>
  <c r="M105" i="4" s="1"/>
  <c r="AS104" i="4"/>
  <c r="F104" i="4"/>
  <c r="AS103" i="4"/>
  <c r="F103" i="4"/>
  <c r="AS102" i="4"/>
  <c r="AH102" i="4"/>
  <c r="F102" i="4"/>
  <c r="AS101" i="4"/>
  <c r="P101" i="4"/>
  <c r="F101" i="4"/>
  <c r="AE101" i="4" s="1"/>
  <c r="AS100" i="4"/>
  <c r="F100" i="4"/>
  <c r="AS99" i="4"/>
  <c r="F99" i="4"/>
  <c r="AS98" i="4"/>
  <c r="F98" i="4"/>
  <c r="Y98" i="4" s="1"/>
  <c r="AS97" i="4"/>
  <c r="F97" i="4"/>
  <c r="AS96" i="4"/>
  <c r="F96" i="4"/>
  <c r="S96" i="4" s="1"/>
  <c r="AS95" i="4"/>
  <c r="F95" i="4"/>
  <c r="AS94" i="4"/>
  <c r="AE94" i="4"/>
  <c r="F94" i="4"/>
  <c r="AS93" i="4"/>
  <c r="S93" i="4"/>
  <c r="J93" i="4"/>
  <c r="F93" i="4"/>
  <c r="AH93" i="4" s="1"/>
  <c r="AS92" i="4"/>
  <c r="F92" i="4"/>
  <c r="AQ92" i="4" s="1"/>
  <c r="AS91" i="4"/>
  <c r="F91" i="4"/>
  <c r="AS90" i="4"/>
  <c r="F90" i="4"/>
  <c r="AQ90" i="4" s="1"/>
  <c r="AS89" i="4"/>
  <c r="F89" i="4"/>
  <c r="AS88" i="4"/>
  <c r="F88" i="4"/>
  <c r="AS87" i="4"/>
  <c r="F87" i="4"/>
  <c r="AS86" i="4"/>
  <c r="F86" i="4"/>
  <c r="AK86" i="4" s="1"/>
  <c r="AS85" i="4"/>
  <c r="F85" i="4"/>
  <c r="AS84" i="4"/>
  <c r="AH84" i="4"/>
  <c r="F84" i="4"/>
  <c r="AQ84" i="4" s="1"/>
  <c r="AS83" i="4"/>
  <c r="M83" i="4"/>
  <c r="F83" i="4"/>
  <c r="AS82" i="4"/>
  <c r="F82" i="4"/>
  <c r="AS81" i="4"/>
  <c r="F81" i="4"/>
  <c r="AS80" i="4"/>
  <c r="F80" i="4"/>
  <c r="AS79" i="4"/>
  <c r="F79" i="4"/>
  <c r="Y79" i="4" s="1"/>
  <c r="AS78" i="4"/>
  <c r="F78" i="4"/>
  <c r="AS77" i="4"/>
  <c r="F77" i="4"/>
  <c r="AS76" i="4"/>
  <c r="F76" i="4"/>
  <c r="AS75" i="4"/>
  <c r="F75" i="4"/>
  <c r="AE75" i="4" s="1"/>
  <c r="AS74" i="4"/>
  <c r="F74" i="4"/>
  <c r="AS73" i="4"/>
  <c r="F73" i="4"/>
  <c r="AS72" i="4"/>
  <c r="F72" i="4"/>
  <c r="AS71" i="4"/>
  <c r="F71" i="4"/>
  <c r="AS70" i="4"/>
  <c r="F70" i="4"/>
  <c r="V70" i="4" s="1"/>
  <c r="AS69" i="4"/>
  <c r="F69" i="4"/>
  <c r="AS68" i="4"/>
  <c r="Y68" i="4"/>
  <c r="F68" i="4"/>
  <c r="M68" i="4" s="1"/>
  <c r="AS67" i="4"/>
  <c r="F67" i="4"/>
  <c r="AS66" i="4"/>
  <c r="F66" i="4"/>
  <c r="AH66" i="4" s="1"/>
  <c r="AS65" i="4"/>
  <c r="F65" i="4"/>
  <c r="AK65" i="4" s="1"/>
  <c r="AS64" i="4"/>
  <c r="F64" i="4"/>
  <c r="AS63" i="4"/>
  <c r="F63" i="4"/>
  <c r="AS62" i="4"/>
  <c r="V62" i="4"/>
  <c r="F62" i="4"/>
  <c r="J62" i="4" s="1"/>
  <c r="AS61" i="4"/>
  <c r="F61" i="4"/>
  <c r="AK61" i="4" s="1"/>
  <c r="L158" i="3" l="1"/>
  <c r="AQ103" i="4"/>
  <c r="AQ159" i="4"/>
  <c r="AQ148" i="4"/>
  <c r="AQ71" i="4"/>
  <c r="AQ83" i="4"/>
  <c r="AQ120" i="4"/>
  <c r="AQ131" i="4"/>
  <c r="AQ134" i="4"/>
  <c r="AQ139" i="4"/>
  <c r="AQ150" i="4"/>
  <c r="AQ152" i="4"/>
  <c r="AQ168" i="4"/>
  <c r="L136" i="3"/>
  <c r="L140" i="3"/>
  <c r="L144" i="3"/>
  <c r="L147" i="3"/>
  <c r="L151" i="3"/>
  <c r="L155" i="3"/>
  <c r="L159" i="3"/>
  <c r="AQ95" i="4"/>
  <c r="AQ99" i="4"/>
  <c r="AQ104" i="4"/>
  <c r="AQ106" i="4"/>
  <c r="AQ113" i="4"/>
  <c r="AQ115" i="4"/>
  <c r="AQ117" i="4"/>
  <c r="AQ122" i="4"/>
  <c r="AQ124" i="4"/>
  <c r="AQ133" i="4"/>
  <c r="AQ141" i="4"/>
  <c r="AQ143" i="4"/>
  <c r="AQ146" i="4"/>
  <c r="AQ149" i="4"/>
  <c r="AQ154" i="4"/>
  <c r="AQ156" i="4"/>
  <c r="AQ160" i="4"/>
  <c r="AQ162" i="4"/>
  <c r="L99" i="3"/>
  <c r="L103" i="3"/>
  <c r="L107" i="3"/>
  <c r="L111" i="3"/>
  <c r="L115" i="3"/>
  <c r="L118" i="3"/>
  <c r="L121" i="3"/>
  <c r="L125" i="3"/>
  <c r="L129" i="3"/>
  <c r="L133" i="3"/>
  <c r="L137" i="3"/>
  <c r="L141" i="3"/>
  <c r="L145" i="3"/>
  <c r="L148" i="3"/>
  <c r="L152" i="3"/>
  <c r="J152" i="3" s="1"/>
  <c r="AQ76" i="4"/>
  <c r="AQ78" i="4"/>
  <c r="AQ89" i="4"/>
  <c r="AQ128" i="4"/>
  <c r="AQ130" i="4"/>
  <c r="AQ138" i="4"/>
  <c r="AQ151" i="4"/>
  <c r="L56" i="3"/>
  <c r="L60" i="3"/>
  <c r="L64" i="3"/>
  <c r="L68" i="3"/>
  <c r="L72" i="3"/>
  <c r="L76" i="3"/>
  <c r="L80" i="3"/>
  <c r="L84" i="3"/>
  <c r="L88" i="3"/>
  <c r="L92" i="3"/>
  <c r="L96" i="3"/>
  <c r="L100" i="3"/>
  <c r="L104" i="3"/>
  <c r="L108" i="3"/>
  <c r="L112" i="3"/>
  <c r="L116" i="3"/>
  <c r="L119" i="3"/>
  <c r="L122" i="3"/>
  <c r="L126" i="3"/>
  <c r="L130" i="3"/>
  <c r="AN90" i="4"/>
  <c r="AB119" i="4"/>
  <c r="M124" i="4"/>
  <c r="P125" i="4"/>
  <c r="V126" i="4"/>
  <c r="J127" i="4"/>
  <c r="P136" i="4"/>
  <c r="P140" i="4"/>
  <c r="P141" i="4"/>
  <c r="P144" i="4"/>
  <c r="M158" i="4"/>
  <c r="P164" i="4"/>
  <c r="AH89" i="4"/>
  <c r="AB124" i="4"/>
  <c r="AE125" i="4"/>
  <c r="P127" i="4"/>
  <c r="AN135" i="4"/>
  <c r="AB140" i="4"/>
  <c r="V155" i="4"/>
  <c r="M162" i="4"/>
  <c r="J163" i="4"/>
  <c r="AK105" i="4"/>
  <c r="P149" i="4"/>
  <c r="Y162" i="4"/>
  <c r="G143" i="4"/>
  <c r="F118" i="3"/>
  <c r="AQ118" i="4"/>
  <c r="AN175" i="4"/>
  <c r="AQ175" i="4"/>
  <c r="AH68" i="4"/>
  <c r="S75" i="4"/>
  <c r="J76" i="4"/>
  <c r="AH83" i="4"/>
  <c r="V86" i="4"/>
  <c r="AB92" i="4"/>
  <c r="M93" i="4"/>
  <c r="M95" i="4"/>
  <c r="S99" i="4"/>
  <c r="P103" i="4"/>
  <c r="AB106" i="4"/>
  <c r="J112" i="4"/>
  <c r="J115" i="4"/>
  <c r="P117" i="4"/>
  <c r="Y122" i="4"/>
  <c r="F126" i="3"/>
  <c r="AQ126" i="4"/>
  <c r="G127" i="4"/>
  <c r="AQ127" i="4"/>
  <c r="AE127" i="4"/>
  <c r="P128" i="4"/>
  <c r="V131" i="4"/>
  <c r="AB132" i="4"/>
  <c r="AE133" i="4"/>
  <c r="J143" i="4"/>
  <c r="AN143" i="4"/>
  <c r="P151" i="4"/>
  <c r="M156" i="4"/>
  <c r="F157" i="3"/>
  <c r="AQ157" i="4"/>
  <c r="Y158" i="4"/>
  <c r="AH162" i="4"/>
  <c r="Y166" i="4"/>
  <c r="AQ166" i="4"/>
  <c r="AN166" i="4"/>
  <c r="J174" i="4"/>
  <c r="AN76" i="4"/>
  <c r="AK115" i="4"/>
  <c r="Y174" i="4"/>
  <c r="AQ174" i="4"/>
  <c r="P76" i="4"/>
  <c r="P95" i="4"/>
  <c r="AB103" i="4"/>
  <c r="M115" i="4"/>
  <c r="AE117" i="4"/>
  <c r="G119" i="4"/>
  <c r="AQ119" i="4"/>
  <c r="F136" i="3"/>
  <c r="J136" i="3" s="1"/>
  <c r="AQ136" i="4"/>
  <c r="F137" i="3"/>
  <c r="AQ137" i="4"/>
  <c r="P143" i="4"/>
  <c r="AB151" i="4"/>
  <c r="V156" i="4"/>
  <c r="Y170" i="4"/>
  <c r="AQ170" i="4"/>
  <c r="AN171" i="4"/>
  <c r="AQ171" i="4"/>
  <c r="AE173" i="4"/>
  <c r="AQ173" i="4"/>
  <c r="M174" i="4"/>
  <c r="AN174" i="4"/>
  <c r="AB176" i="4"/>
  <c r="AQ176" i="4"/>
  <c r="F153" i="3"/>
  <c r="AQ153" i="4"/>
  <c r="F161" i="3"/>
  <c r="AQ161" i="4"/>
  <c r="AE169" i="4"/>
  <c r="AQ169" i="4"/>
  <c r="AB174" i="4"/>
  <c r="Y76" i="4"/>
  <c r="V90" i="4"/>
  <c r="AH95" i="4"/>
  <c r="J106" i="4"/>
  <c r="V115" i="4"/>
  <c r="F129" i="3"/>
  <c r="AQ129" i="4"/>
  <c r="AB143" i="4"/>
  <c r="F144" i="3"/>
  <c r="AQ144" i="4"/>
  <c r="F145" i="3"/>
  <c r="AQ145" i="4"/>
  <c r="AN151" i="4"/>
  <c r="AK156" i="4"/>
  <c r="F158" i="3"/>
  <c r="J158" i="3" s="1"/>
  <c r="AQ158" i="4"/>
  <c r="AN163" i="4"/>
  <c r="AQ163" i="4"/>
  <c r="AB164" i="4"/>
  <c r="AQ164" i="4"/>
  <c r="AE165" i="4"/>
  <c r="AQ165" i="4"/>
  <c r="AN167" i="4"/>
  <c r="AQ167" i="4"/>
  <c r="AB172" i="4"/>
  <c r="AQ172" i="4"/>
  <c r="P174" i="4"/>
  <c r="D92" i="5"/>
  <c r="E92" i="5" s="1"/>
  <c r="F92" i="5" s="1"/>
  <c r="G92" i="5" s="1"/>
  <c r="H92" i="5" s="1"/>
  <c r="I92" i="5" s="1"/>
  <c r="J92" i="5" s="1"/>
  <c r="K92" i="5" s="1"/>
  <c r="L92" i="5" s="1"/>
  <c r="I100" i="3"/>
  <c r="AQ80" i="4"/>
  <c r="AQ82" i="4"/>
  <c r="AQ88" i="4"/>
  <c r="AQ94" i="4"/>
  <c r="AQ96" i="4"/>
  <c r="AQ101" i="4"/>
  <c r="AQ109" i="4"/>
  <c r="L57" i="3"/>
  <c r="L61" i="3"/>
  <c r="L65" i="3"/>
  <c r="L69" i="3"/>
  <c r="L73" i="3"/>
  <c r="L77" i="3"/>
  <c r="L81" i="3"/>
  <c r="L85" i="3"/>
  <c r="L89" i="3"/>
  <c r="J89" i="3" s="1"/>
  <c r="L93" i="3"/>
  <c r="AQ74" i="4"/>
  <c r="AQ77" i="4"/>
  <c r="AQ79" i="4"/>
  <c r="AQ85" i="4"/>
  <c r="AQ91" i="4"/>
  <c r="AQ114" i="4"/>
  <c r="AQ81" i="4"/>
  <c r="AQ87" i="4"/>
  <c r="AQ93" i="4"/>
  <c r="AQ100" i="4"/>
  <c r="AQ110" i="4"/>
  <c r="AQ75" i="4"/>
  <c r="AQ112" i="4"/>
  <c r="AH64" i="4"/>
  <c r="AQ64" i="4"/>
  <c r="J64" i="4"/>
  <c r="F73" i="3"/>
  <c r="AQ73" i="4"/>
  <c r="P78" i="4"/>
  <c r="J79" i="4"/>
  <c r="AN79" i="4"/>
  <c r="J86" i="4"/>
  <c r="AE86" i="4"/>
  <c r="M89" i="4"/>
  <c r="J92" i="4"/>
  <c r="Y95" i="4"/>
  <c r="F97" i="3"/>
  <c r="AQ97" i="4"/>
  <c r="P98" i="4"/>
  <c r="F102" i="3"/>
  <c r="AQ102" i="4"/>
  <c r="AH103" i="4"/>
  <c r="F108" i="3"/>
  <c r="AQ108" i="4"/>
  <c r="AH108" i="4"/>
  <c r="F111" i="3"/>
  <c r="J111" i="3" s="1"/>
  <c r="AQ111" i="4"/>
  <c r="AB111" i="4"/>
  <c r="Y67" i="4"/>
  <c r="AQ67" i="4"/>
  <c r="AH62" i="4"/>
  <c r="AQ62" i="4"/>
  <c r="Y61" i="4"/>
  <c r="M63" i="4"/>
  <c r="AQ63" i="4"/>
  <c r="S62" i="4"/>
  <c r="Y63" i="4"/>
  <c r="V64" i="4"/>
  <c r="S68" i="4"/>
  <c r="AQ68" i="4"/>
  <c r="AK70" i="4"/>
  <c r="AQ70" i="4"/>
  <c r="M75" i="4"/>
  <c r="AH76" i="4"/>
  <c r="AB78" i="4"/>
  <c r="P79" i="4"/>
  <c r="S81" i="4"/>
  <c r="P85" i="4"/>
  <c r="M86" i="4"/>
  <c r="V89" i="4"/>
  <c r="G90" i="4"/>
  <c r="V92" i="4"/>
  <c r="AE93" i="4"/>
  <c r="P94" i="4"/>
  <c r="J95" i="4"/>
  <c r="AB95" i="4"/>
  <c r="M99" i="4"/>
  <c r="S101" i="4"/>
  <c r="M102" i="4"/>
  <c r="J103" i="4"/>
  <c r="F105" i="3"/>
  <c r="AQ105" i="4"/>
  <c r="J108" i="4"/>
  <c r="AK108" i="4"/>
  <c r="J111" i="4"/>
  <c r="AK111" i="4"/>
  <c r="P112" i="4"/>
  <c r="P113" i="4"/>
  <c r="AH115" i="4"/>
  <c r="S66" i="4"/>
  <c r="AQ66" i="4"/>
  <c r="AK69" i="4"/>
  <c r="AQ69" i="4"/>
  <c r="Y72" i="4"/>
  <c r="AQ72" i="4"/>
  <c r="F98" i="3"/>
  <c r="AQ98" i="4"/>
  <c r="AN98" i="4"/>
  <c r="F107" i="3"/>
  <c r="AQ107" i="4"/>
  <c r="M61" i="4"/>
  <c r="AQ61" i="4"/>
  <c r="Y65" i="4"/>
  <c r="AQ65" i="4"/>
  <c r="M66" i="4"/>
  <c r="AK67" i="4"/>
  <c r="AB69" i="4"/>
  <c r="M78" i="4"/>
  <c r="AH79" i="4"/>
  <c r="F86" i="3"/>
  <c r="AQ86" i="4"/>
  <c r="Y86" i="4"/>
  <c r="AN92" i="4"/>
  <c r="AN95" i="4"/>
  <c r="M98" i="4"/>
  <c r="AE99" i="4"/>
  <c r="AK104" i="4"/>
  <c r="V108" i="4"/>
  <c r="V111" i="4"/>
  <c r="L58" i="3"/>
  <c r="L62" i="3"/>
  <c r="L66" i="3"/>
  <c r="L70" i="3"/>
  <c r="L74" i="3"/>
  <c r="L78" i="3"/>
  <c r="L82" i="3"/>
  <c r="L86" i="3"/>
  <c r="L90" i="3"/>
  <c r="L94" i="3"/>
  <c r="L97" i="3"/>
  <c r="L101" i="3"/>
  <c r="L105" i="3"/>
  <c r="L109" i="3"/>
  <c r="L113" i="3"/>
  <c r="L117" i="3"/>
  <c r="L120" i="3"/>
  <c r="L123" i="3"/>
  <c r="L127" i="3"/>
  <c r="L131" i="3"/>
  <c r="L134" i="3"/>
  <c r="L138" i="3"/>
  <c r="L142" i="3"/>
  <c r="L146" i="3"/>
  <c r="L149" i="3"/>
  <c r="L153" i="3"/>
  <c r="J153" i="3" s="1"/>
  <c r="L156" i="3"/>
  <c r="L160" i="3"/>
  <c r="L59" i="3"/>
  <c r="L63" i="3"/>
  <c r="L67" i="3"/>
  <c r="L71" i="3"/>
  <c r="L75" i="3"/>
  <c r="L79" i="3"/>
  <c r="L83" i="3"/>
  <c r="L87" i="3"/>
  <c r="L91" i="3"/>
  <c r="L95" i="3"/>
  <c r="L98" i="3"/>
  <c r="L102" i="3"/>
  <c r="L106" i="3"/>
  <c r="L110" i="3"/>
  <c r="L114" i="3"/>
  <c r="L124" i="3"/>
  <c r="L128" i="3"/>
  <c r="L132" i="3"/>
  <c r="L135" i="3"/>
  <c r="L139" i="3"/>
  <c r="L143" i="3"/>
  <c r="L150" i="3"/>
  <c r="L154" i="3"/>
  <c r="L157" i="3"/>
  <c r="J157" i="3" s="1"/>
  <c r="L161" i="3"/>
  <c r="AH74" i="4"/>
  <c r="F74" i="3"/>
  <c r="AK88" i="4"/>
  <c r="F88" i="3"/>
  <c r="AE104" i="4"/>
  <c r="F104" i="3"/>
  <c r="AE110" i="4"/>
  <c r="F110" i="3"/>
  <c r="AE123" i="4"/>
  <c r="F123" i="3"/>
  <c r="AB75" i="4"/>
  <c r="F75" i="3"/>
  <c r="AH77" i="4"/>
  <c r="F77" i="3"/>
  <c r="AB81" i="4"/>
  <c r="F81" i="3"/>
  <c r="AB85" i="4"/>
  <c r="F85" i="3"/>
  <c r="G86" i="4"/>
  <c r="AH87" i="4"/>
  <c r="F87" i="3"/>
  <c r="AK89" i="4"/>
  <c r="F89" i="3"/>
  <c r="AK92" i="4"/>
  <c r="F92" i="3"/>
  <c r="J92" i="3" s="1"/>
  <c r="AB101" i="4"/>
  <c r="F101" i="3"/>
  <c r="J101" i="3" s="1"/>
  <c r="AN112" i="4"/>
  <c r="F112" i="3"/>
  <c r="S114" i="4"/>
  <c r="F114" i="3"/>
  <c r="V122" i="4"/>
  <c r="F122" i="3"/>
  <c r="J122" i="3" s="1"/>
  <c r="AN132" i="4"/>
  <c r="F132" i="3"/>
  <c r="AB133" i="4"/>
  <c r="F133" i="3"/>
  <c r="AH134" i="4"/>
  <c r="F134" i="3"/>
  <c r="AB141" i="4"/>
  <c r="F141" i="3"/>
  <c r="J141" i="3" s="1"/>
  <c r="AH146" i="4"/>
  <c r="F146" i="3"/>
  <c r="AN148" i="4"/>
  <c r="F148" i="3"/>
  <c r="AB149" i="4"/>
  <c r="F149" i="3"/>
  <c r="AH150" i="4"/>
  <c r="F150" i="3"/>
  <c r="J150" i="3" s="1"/>
  <c r="AH152" i="4"/>
  <c r="F152" i="3"/>
  <c r="AE155" i="4"/>
  <c r="F155" i="3"/>
  <c r="AK76" i="4"/>
  <c r="F76" i="3"/>
  <c r="S83" i="4"/>
  <c r="F83" i="3"/>
  <c r="J83" i="3" s="1"/>
  <c r="S84" i="4"/>
  <c r="F84" i="3"/>
  <c r="P90" i="4"/>
  <c r="F90" i="3"/>
  <c r="AB94" i="4"/>
  <c r="F94" i="3"/>
  <c r="AK95" i="4"/>
  <c r="F95" i="3"/>
  <c r="J95" i="3" s="1"/>
  <c r="Y99" i="4"/>
  <c r="F99" i="3"/>
  <c r="S103" i="4"/>
  <c r="F103" i="3"/>
  <c r="AH109" i="4"/>
  <c r="F109" i="3"/>
  <c r="AB113" i="4"/>
  <c r="F113" i="3"/>
  <c r="J113" i="3" s="1"/>
  <c r="S116" i="4"/>
  <c r="F116" i="3"/>
  <c r="V119" i="4"/>
  <c r="F119" i="3"/>
  <c r="AN124" i="4"/>
  <c r="F124" i="3"/>
  <c r="AB125" i="4"/>
  <c r="F125" i="3"/>
  <c r="J125" i="3" s="1"/>
  <c r="V127" i="4"/>
  <c r="F127" i="3"/>
  <c r="J127" i="3" s="1"/>
  <c r="AH128" i="4"/>
  <c r="F128" i="3"/>
  <c r="AE131" i="4"/>
  <c r="F131" i="3"/>
  <c r="J131" i="3" s="1"/>
  <c r="AE139" i="4"/>
  <c r="F139" i="3"/>
  <c r="V143" i="4"/>
  <c r="F143" i="3"/>
  <c r="AH160" i="4"/>
  <c r="F160" i="3"/>
  <c r="AH80" i="4"/>
  <c r="F80" i="3"/>
  <c r="J80" i="3" s="1"/>
  <c r="AK91" i="4"/>
  <c r="F91" i="3"/>
  <c r="Y93" i="4"/>
  <c r="F93" i="3"/>
  <c r="J93" i="3" s="1"/>
  <c r="Y96" i="4"/>
  <c r="F96" i="3"/>
  <c r="AH100" i="4"/>
  <c r="F100" i="3"/>
  <c r="AN106" i="4"/>
  <c r="F106" i="3"/>
  <c r="AE115" i="4"/>
  <c r="F115" i="3"/>
  <c r="J115" i="3" s="1"/>
  <c r="S121" i="4"/>
  <c r="F121" i="3"/>
  <c r="J121" i="3" s="1"/>
  <c r="V135" i="4"/>
  <c r="F135" i="3"/>
  <c r="AE147" i="4"/>
  <c r="F147" i="3"/>
  <c r="J147" i="3" s="1"/>
  <c r="V151" i="4"/>
  <c r="F151" i="3"/>
  <c r="J151" i="3" s="1"/>
  <c r="AH154" i="4"/>
  <c r="F154" i="3"/>
  <c r="J154" i="3" s="1"/>
  <c r="AE78" i="4"/>
  <c r="F78" i="3"/>
  <c r="AK79" i="4"/>
  <c r="F79" i="3"/>
  <c r="AH82" i="4"/>
  <c r="F82" i="3"/>
  <c r="S117" i="4"/>
  <c r="F117" i="3"/>
  <c r="P120" i="4"/>
  <c r="F120" i="3"/>
  <c r="AH130" i="4"/>
  <c r="F130" i="3"/>
  <c r="G135" i="4"/>
  <c r="AH138" i="4"/>
  <c r="F138" i="3"/>
  <c r="AN140" i="4"/>
  <c r="F140" i="3"/>
  <c r="AH142" i="4"/>
  <c r="F142" i="3"/>
  <c r="G151" i="4"/>
  <c r="AH156" i="4"/>
  <c r="F156" i="3"/>
  <c r="J156" i="3" s="1"/>
  <c r="AB159" i="4"/>
  <c r="F159" i="3"/>
  <c r="Y66" i="4"/>
  <c r="M72" i="4"/>
  <c r="AH72" i="4"/>
  <c r="AH81" i="4"/>
  <c r="Y83" i="4"/>
  <c r="S88" i="4"/>
  <c r="AE91" i="4"/>
  <c r="AH96" i="4"/>
  <c r="Y102" i="4"/>
  <c r="J102" i="4"/>
  <c r="V102" i="4"/>
  <c r="AH105" i="4"/>
  <c r="P105" i="4"/>
  <c r="S109" i="4"/>
  <c r="AK63" i="4"/>
  <c r="S64" i="4"/>
  <c r="J66" i="4"/>
  <c r="AE66" i="4"/>
  <c r="J68" i="4"/>
  <c r="AE68" i="4"/>
  <c r="M69" i="4"/>
  <c r="S72" i="4"/>
  <c r="V74" i="4"/>
  <c r="P75" i="4"/>
  <c r="AK75" i="4"/>
  <c r="M76" i="4"/>
  <c r="AB76" i="4"/>
  <c r="M79" i="4"/>
  <c r="AB79" i="4"/>
  <c r="P81" i="4"/>
  <c r="J83" i="4"/>
  <c r="AE83" i="4"/>
  <c r="M85" i="4"/>
  <c r="AK85" i="4"/>
  <c r="P89" i="4"/>
  <c r="M92" i="4"/>
  <c r="M96" i="4"/>
  <c r="AB98" i="4"/>
  <c r="J98" i="4"/>
  <c r="AH98" i="4"/>
  <c r="G102" i="4"/>
  <c r="AE102" i="4"/>
  <c r="AE103" i="4"/>
  <c r="S104" i="4"/>
  <c r="J105" i="4"/>
  <c r="AB105" i="4"/>
  <c r="AB108" i="4"/>
  <c r="M108" i="4"/>
  <c r="Y108" i="4"/>
  <c r="AN111" i="4"/>
  <c r="AH111" i="4"/>
  <c r="P111" i="4"/>
  <c r="Y111" i="4"/>
  <c r="J131" i="4"/>
  <c r="AN136" i="4"/>
  <c r="AB136" i="4"/>
  <c r="M136" i="4"/>
  <c r="AB137" i="4"/>
  <c r="P137" i="4"/>
  <c r="AN144" i="4"/>
  <c r="M144" i="4"/>
  <c r="AB144" i="4"/>
  <c r="AB145" i="4"/>
  <c r="P145" i="4"/>
  <c r="J155" i="4"/>
  <c r="AN158" i="4"/>
  <c r="AH158" i="4"/>
  <c r="J158" i="4"/>
  <c r="V158" i="4"/>
  <c r="AB162" i="4"/>
  <c r="J162" i="4"/>
  <c r="AN162" i="4"/>
  <c r="P162" i="4"/>
  <c r="AB168" i="4"/>
  <c r="AH168" i="4"/>
  <c r="P168" i="4"/>
  <c r="AB88" i="4"/>
  <c r="AE88" i="4"/>
  <c r="AB91" i="4"/>
  <c r="P91" i="4"/>
  <c r="AE97" i="4"/>
  <c r="S97" i="4"/>
  <c r="AE107" i="4"/>
  <c r="AK107" i="4"/>
  <c r="Y109" i="4"/>
  <c r="AE109" i="4"/>
  <c r="AB123" i="4"/>
  <c r="G123" i="4"/>
  <c r="AN123" i="4"/>
  <c r="P123" i="4"/>
  <c r="AN139" i="4"/>
  <c r="P139" i="4"/>
  <c r="AB139" i="4"/>
  <c r="G139" i="4"/>
  <c r="AB147" i="4"/>
  <c r="G147" i="4"/>
  <c r="AN147" i="4"/>
  <c r="P147" i="4"/>
  <c r="AN157" i="4"/>
  <c r="P157" i="4"/>
  <c r="J72" i="4"/>
  <c r="AE72" i="4"/>
  <c r="V76" i="4"/>
  <c r="AK77" i="4"/>
  <c r="V79" i="4"/>
  <c r="AE81" i="4"/>
  <c r="S85" i="4"/>
  <c r="P88" i="4"/>
  <c r="AN89" i="4"/>
  <c r="Y89" i="4"/>
  <c r="J89" i="4"/>
  <c r="AB89" i="4"/>
  <c r="AE90" i="4"/>
  <c r="J90" i="4"/>
  <c r="AB90" i="4"/>
  <c r="S91" i="4"/>
  <c r="AH92" i="4"/>
  <c r="P92" i="4"/>
  <c r="Y92" i="4"/>
  <c r="AH97" i="4"/>
  <c r="S102" i="4"/>
  <c r="AK102" i="4"/>
  <c r="V105" i="4"/>
  <c r="AN105" i="4"/>
  <c r="S107" i="4"/>
  <c r="M109" i="4"/>
  <c r="J123" i="4"/>
  <c r="AN128" i="4"/>
  <c r="M128" i="4"/>
  <c r="AB128" i="4"/>
  <c r="AB129" i="4"/>
  <c r="P129" i="4"/>
  <c r="J139" i="4"/>
  <c r="J147" i="4"/>
  <c r="AN152" i="4"/>
  <c r="AB152" i="4"/>
  <c r="M152" i="4"/>
  <c r="AB153" i="4"/>
  <c r="P153" i="4"/>
  <c r="S157" i="4"/>
  <c r="AE85" i="4"/>
  <c r="AE96" i="4"/>
  <c r="J96" i="4"/>
  <c r="Y105" i="4"/>
  <c r="V118" i="4"/>
  <c r="Y118" i="4"/>
  <c r="AN120" i="4"/>
  <c r="AB120" i="4"/>
  <c r="M120" i="4"/>
  <c r="P121" i="4"/>
  <c r="AE121" i="4"/>
  <c r="V123" i="4"/>
  <c r="AB131" i="4"/>
  <c r="G131" i="4"/>
  <c r="AN131" i="4"/>
  <c r="P131" i="4"/>
  <c r="V139" i="4"/>
  <c r="V147" i="4"/>
  <c r="AN155" i="4"/>
  <c r="P155" i="4"/>
  <c r="AB155" i="4"/>
  <c r="G155" i="4"/>
  <c r="AB160" i="4"/>
  <c r="P160" i="4"/>
  <c r="S86" i="4"/>
  <c r="AH86" i="4"/>
  <c r="V95" i="4"/>
  <c r="AH99" i="4"/>
  <c r="AK101" i="4"/>
  <c r="AE106" i="4"/>
  <c r="AE112" i="4"/>
  <c r="AH113" i="4"/>
  <c r="Y115" i="4"/>
  <c r="J119" i="4"/>
  <c r="AE119" i="4"/>
  <c r="P124" i="4"/>
  <c r="P132" i="4"/>
  <c r="J135" i="4"/>
  <c r="AE135" i="4"/>
  <c r="AH140" i="4"/>
  <c r="AE141" i="4"/>
  <c r="P148" i="4"/>
  <c r="J151" i="4"/>
  <c r="AE151" i="4"/>
  <c r="P163" i="4"/>
  <c r="M166" i="4"/>
  <c r="AH166" i="4"/>
  <c r="J167" i="4"/>
  <c r="J170" i="4"/>
  <c r="AB170" i="4"/>
  <c r="AE171" i="4"/>
  <c r="AH172" i="4"/>
  <c r="AB175" i="4"/>
  <c r="P176" i="4"/>
  <c r="AE175" i="4"/>
  <c r="AH124" i="4"/>
  <c r="AH132" i="4"/>
  <c r="AH148" i="4"/>
  <c r="AE163" i="4"/>
  <c r="AB167" i="4"/>
  <c r="P170" i="4"/>
  <c r="AN170" i="4"/>
  <c r="J175" i="4"/>
  <c r="AE167" i="4"/>
  <c r="P175" i="4"/>
  <c r="AN71" i="4"/>
  <c r="F71" i="3"/>
  <c r="M71" i="4"/>
  <c r="AN73" i="4"/>
  <c r="Y73" i="4"/>
  <c r="J80" i="4"/>
  <c r="J82" i="4"/>
  <c r="AN82" i="4"/>
  <c r="G84" i="4"/>
  <c r="AK84" i="4"/>
  <c r="Y84" i="4"/>
  <c r="M84" i="4"/>
  <c r="AB67" i="4"/>
  <c r="F67" i="3"/>
  <c r="P67" i="4"/>
  <c r="AE70" i="4"/>
  <c r="M74" i="4"/>
  <c r="M77" i="4"/>
  <c r="AH78" i="4"/>
  <c r="V78" i="4"/>
  <c r="J78" i="4"/>
  <c r="AK78" i="4"/>
  <c r="AE80" i="4"/>
  <c r="V81" i="4"/>
  <c r="AN81" i="4"/>
  <c r="M82" i="4"/>
  <c r="J84" i="4"/>
  <c r="P87" i="4"/>
  <c r="AE87" i="4"/>
  <c r="Y88" i="4"/>
  <c r="AN88" i="4"/>
  <c r="Y91" i="4"/>
  <c r="AN91" i="4"/>
  <c r="G94" i="4"/>
  <c r="Y94" i="4"/>
  <c r="AB97" i="4"/>
  <c r="V99" i="4"/>
  <c r="AK99" i="4"/>
  <c r="AE100" i="4"/>
  <c r="AN101" i="4"/>
  <c r="AN62" i="4"/>
  <c r="F62" i="3"/>
  <c r="AE62" i="4"/>
  <c r="AN64" i="4"/>
  <c r="F64" i="3"/>
  <c r="J64" i="3" s="1"/>
  <c r="AE64" i="4"/>
  <c r="M67" i="4"/>
  <c r="P69" i="4"/>
  <c r="F69" i="3"/>
  <c r="Y69" i="4"/>
  <c r="AN69" i="4"/>
  <c r="M70" i="4"/>
  <c r="AK71" i="4"/>
  <c r="AK73" i="4"/>
  <c r="S74" i="4"/>
  <c r="G75" i="4"/>
  <c r="AH75" i="4"/>
  <c r="V75" i="4"/>
  <c r="J75" i="4"/>
  <c r="Y75" i="4"/>
  <c r="AN75" i="4"/>
  <c r="S77" i="4"/>
  <c r="G78" i="4"/>
  <c r="Y78" i="4"/>
  <c r="AN78" i="4"/>
  <c r="S80" i="4"/>
  <c r="J81" i="4"/>
  <c r="P82" i="4"/>
  <c r="G83" i="4"/>
  <c r="AN83" i="4"/>
  <c r="AB83" i="4"/>
  <c r="P83" i="4"/>
  <c r="V83" i="4"/>
  <c r="AK83" i="4"/>
  <c r="P84" i="4"/>
  <c r="AE84" i="4"/>
  <c r="G85" i="4"/>
  <c r="AH85" i="4"/>
  <c r="V85" i="4"/>
  <c r="J85" i="4"/>
  <c r="Y85" i="4"/>
  <c r="AN85" i="4"/>
  <c r="S87" i="4"/>
  <c r="M88" i="4"/>
  <c r="AK90" i="4"/>
  <c r="Y90" i="4"/>
  <c r="M90" i="4"/>
  <c r="S90" i="4"/>
  <c r="AH90" i="4"/>
  <c r="M91" i="4"/>
  <c r="G93" i="4"/>
  <c r="AN93" i="4"/>
  <c r="AB93" i="4"/>
  <c r="P93" i="4"/>
  <c r="V93" i="4"/>
  <c r="AK93" i="4"/>
  <c r="M94" i="4"/>
  <c r="G96" i="4"/>
  <c r="AN96" i="4"/>
  <c r="AB96" i="4"/>
  <c r="P96" i="4"/>
  <c r="V96" i="4"/>
  <c r="AK96" i="4"/>
  <c r="P97" i="4"/>
  <c r="AE98" i="4"/>
  <c r="S98" i="4"/>
  <c r="G98" i="4"/>
  <c r="V98" i="4"/>
  <c r="AK98" i="4"/>
  <c r="J99" i="4"/>
  <c r="S100" i="4"/>
  <c r="M101" i="4"/>
  <c r="G103" i="4"/>
  <c r="AK103" i="4"/>
  <c r="Y103" i="4"/>
  <c r="M103" i="4"/>
  <c r="V103" i="4"/>
  <c r="AN103" i="4"/>
  <c r="P104" i="4"/>
  <c r="G106" i="4"/>
  <c r="V106" i="4"/>
  <c r="P107" i="4"/>
  <c r="J109" i="4"/>
  <c r="P110" i="4"/>
  <c r="G112" i="4"/>
  <c r="V112" i="4"/>
  <c r="M113" i="4"/>
  <c r="AK117" i="4"/>
  <c r="Y117" i="4"/>
  <c r="M117" i="4"/>
  <c r="AN117" i="4"/>
  <c r="V117" i="4"/>
  <c r="G117" i="4"/>
  <c r="AB117" i="4"/>
  <c r="J117" i="4"/>
  <c r="AH117" i="4"/>
  <c r="AK121" i="4"/>
  <c r="Y121" i="4"/>
  <c r="M121" i="4"/>
  <c r="AN121" i="4"/>
  <c r="V121" i="4"/>
  <c r="G121" i="4"/>
  <c r="AB121" i="4"/>
  <c r="J121" i="4"/>
  <c r="AH121" i="4"/>
  <c r="AE126" i="4"/>
  <c r="S126" i="4"/>
  <c r="G126" i="4"/>
  <c r="AB126" i="4"/>
  <c r="M126" i="4"/>
  <c r="AN126" i="4"/>
  <c r="Y126" i="4"/>
  <c r="J126" i="4"/>
  <c r="AH126" i="4"/>
  <c r="P126" i="4"/>
  <c r="G77" i="4"/>
  <c r="AN77" i="4"/>
  <c r="AB77" i="4"/>
  <c r="P77" i="4"/>
  <c r="V77" i="4"/>
  <c r="G80" i="4"/>
  <c r="AN80" i="4"/>
  <c r="AB80" i="4"/>
  <c r="P80" i="4"/>
  <c r="V80" i="4"/>
  <c r="AK80" i="4"/>
  <c r="AE82" i="4"/>
  <c r="S82" i="4"/>
  <c r="G82" i="4"/>
  <c r="V82" i="4"/>
  <c r="AK82" i="4"/>
  <c r="G87" i="4"/>
  <c r="AK87" i="4"/>
  <c r="Y87" i="4"/>
  <c r="M87" i="4"/>
  <c r="V87" i="4"/>
  <c r="AN87" i="4"/>
  <c r="G100" i="4"/>
  <c r="J108" i="3"/>
  <c r="AK100" i="4"/>
  <c r="Y100" i="4"/>
  <c r="M100" i="4"/>
  <c r="V100" i="4"/>
  <c r="AN100" i="4"/>
  <c r="AH110" i="4"/>
  <c r="V110" i="4"/>
  <c r="J110" i="4"/>
  <c r="S110" i="4"/>
  <c r="AK110" i="4"/>
  <c r="AH114" i="4"/>
  <c r="V114" i="4"/>
  <c r="J114" i="4"/>
  <c r="AK114" i="4"/>
  <c r="Y114" i="4"/>
  <c r="M114" i="4"/>
  <c r="AB114" i="4"/>
  <c r="AE116" i="4"/>
  <c r="AK116" i="4"/>
  <c r="V116" i="4"/>
  <c r="J116" i="4"/>
  <c r="AN116" i="4"/>
  <c r="Y116" i="4"/>
  <c r="M116" i="4"/>
  <c r="AB116" i="4"/>
  <c r="AN70" i="4"/>
  <c r="F70" i="3"/>
  <c r="AH70" i="4"/>
  <c r="S70" i="4"/>
  <c r="Y77" i="4"/>
  <c r="Y80" i="4"/>
  <c r="Y82" i="4"/>
  <c r="V84" i="4"/>
  <c r="AN84" i="4"/>
  <c r="J87" i="4"/>
  <c r="AB87" i="4"/>
  <c r="AH94" i="4"/>
  <c r="V94" i="4"/>
  <c r="J94" i="4"/>
  <c r="S94" i="4"/>
  <c r="AK94" i="4"/>
  <c r="G97" i="4"/>
  <c r="AK97" i="4"/>
  <c r="Y97" i="4"/>
  <c r="M97" i="4"/>
  <c r="V97" i="4"/>
  <c r="AN97" i="4"/>
  <c r="J100" i="4"/>
  <c r="AB100" i="4"/>
  <c r="G104" i="4"/>
  <c r="AH104" i="4"/>
  <c r="V104" i="4"/>
  <c r="J104" i="4"/>
  <c r="Y104" i="4"/>
  <c r="AN104" i="4"/>
  <c r="G107" i="4"/>
  <c r="AH107" i="4"/>
  <c r="V107" i="4"/>
  <c r="J107" i="4"/>
  <c r="Y107" i="4"/>
  <c r="AN107" i="4"/>
  <c r="G110" i="4"/>
  <c r="Y110" i="4"/>
  <c r="AN110" i="4"/>
  <c r="AE113" i="4"/>
  <c r="S113" i="4"/>
  <c r="G113" i="4"/>
  <c r="V113" i="4"/>
  <c r="AK113" i="4"/>
  <c r="G114" i="4"/>
  <c r="AE114" i="4"/>
  <c r="G116" i="4"/>
  <c r="AH116" i="4"/>
  <c r="AE118" i="4"/>
  <c r="S118" i="4"/>
  <c r="G118" i="4"/>
  <c r="AB118" i="4"/>
  <c r="M118" i="4"/>
  <c r="AH118" i="4"/>
  <c r="P118" i="4"/>
  <c r="AK118" i="4"/>
  <c r="AE122" i="4"/>
  <c r="S122" i="4"/>
  <c r="G122" i="4"/>
  <c r="AB122" i="4"/>
  <c r="M122" i="4"/>
  <c r="AH122" i="4"/>
  <c r="P122" i="4"/>
  <c r="AK122" i="4"/>
  <c r="Y70" i="4"/>
  <c r="AN74" i="4"/>
  <c r="AE74" i="4"/>
  <c r="J74" i="4"/>
  <c r="J77" i="4"/>
  <c r="AN61" i="4"/>
  <c r="F61" i="3"/>
  <c r="AB63" i="4"/>
  <c r="F63" i="3"/>
  <c r="J63" i="3" s="1"/>
  <c r="AN65" i="4"/>
  <c r="F65" i="3"/>
  <c r="M65" i="4"/>
  <c r="J70" i="4"/>
  <c r="Y71" i="4"/>
  <c r="M73" i="4"/>
  <c r="AE77" i="4"/>
  <c r="S78" i="4"/>
  <c r="M80" i="4"/>
  <c r="G81" i="4"/>
  <c r="AK81" i="4"/>
  <c r="Y81" i="4"/>
  <c r="M81" i="4"/>
  <c r="AB82" i="4"/>
  <c r="AB84" i="4"/>
  <c r="G88" i="4"/>
  <c r="AH88" i="4"/>
  <c r="V88" i="4"/>
  <c r="J88" i="4"/>
  <c r="G91" i="4"/>
  <c r="AH91" i="4"/>
  <c r="V91" i="4"/>
  <c r="J91" i="4"/>
  <c r="AN94" i="4"/>
  <c r="J97" i="4"/>
  <c r="G99" i="4"/>
  <c r="AN99" i="4"/>
  <c r="AB99" i="4"/>
  <c r="P99" i="4"/>
  <c r="P100" i="4"/>
  <c r="G101" i="4"/>
  <c r="AH101" i="4"/>
  <c r="V101" i="4"/>
  <c r="J101" i="4"/>
  <c r="Y101" i="4"/>
  <c r="M104" i="4"/>
  <c r="AB104" i="4"/>
  <c r="AK106" i="4"/>
  <c r="Y106" i="4"/>
  <c r="M106" i="4"/>
  <c r="S106" i="4"/>
  <c r="AH106" i="4"/>
  <c r="M107" i="4"/>
  <c r="AB107" i="4"/>
  <c r="G109" i="4"/>
  <c r="AN109" i="4"/>
  <c r="AB109" i="4"/>
  <c r="P109" i="4"/>
  <c r="V109" i="4"/>
  <c r="AK109" i="4"/>
  <c r="M110" i="4"/>
  <c r="AB110" i="4"/>
  <c r="AK112" i="4"/>
  <c r="Y112" i="4"/>
  <c r="M112" i="4"/>
  <c r="S112" i="4"/>
  <c r="AH112" i="4"/>
  <c r="J113" i="4"/>
  <c r="Y113" i="4"/>
  <c r="AN113" i="4"/>
  <c r="P114" i="4"/>
  <c r="AN114" i="4"/>
  <c r="P116" i="4"/>
  <c r="J118" i="4"/>
  <c r="AN118" i="4"/>
  <c r="J122" i="4"/>
  <c r="AN122" i="4"/>
  <c r="AN66" i="4"/>
  <c r="F66" i="3"/>
  <c r="J66" i="3" s="1"/>
  <c r="V66" i="4"/>
  <c r="AK66" i="4"/>
  <c r="AN68" i="4"/>
  <c r="F68" i="3"/>
  <c r="V68" i="4"/>
  <c r="AK68" i="4"/>
  <c r="AN72" i="4"/>
  <c r="F72" i="3"/>
  <c r="V72" i="4"/>
  <c r="AK72" i="4"/>
  <c r="G76" i="4"/>
  <c r="S76" i="4"/>
  <c r="AE76" i="4"/>
  <c r="G79" i="4"/>
  <c r="S79" i="4"/>
  <c r="AE79" i="4"/>
  <c r="P86" i="4"/>
  <c r="AB86" i="4"/>
  <c r="AN86" i="4"/>
  <c r="G89" i="4"/>
  <c r="S89" i="4"/>
  <c r="AE89" i="4"/>
  <c r="G92" i="4"/>
  <c r="S92" i="4"/>
  <c r="AE92" i="4"/>
  <c r="G95" i="4"/>
  <c r="S95" i="4"/>
  <c r="AE95" i="4"/>
  <c r="P102" i="4"/>
  <c r="AB102" i="4"/>
  <c r="AN102" i="4"/>
  <c r="G105" i="4"/>
  <c r="S105" i="4"/>
  <c r="AE105" i="4"/>
  <c r="G108" i="4"/>
  <c r="S108" i="4"/>
  <c r="AE108" i="4"/>
  <c r="G111" i="4"/>
  <c r="S111" i="4"/>
  <c r="AE111" i="4"/>
  <c r="G115" i="4"/>
  <c r="S115" i="4"/>
  <c r="AK119" i="4"/>
  <c r="Y119" i="4"/>
  <c r="M119" i="4"/>
  <c r="S119" i="4"/>
  <c r="AH119" i="4"/>
  <c r="J120" i="4"/>
  <c r="Y120" i="4"/>
  <c r="AK123" i="4"/>
  <c r="Y123" i="4"/>
  <c r="M123" i="4"/>
  <c r="S123" i="4"/>
  <c r="AH123" i="4"/>
  <c r="J124" i="4"/>
  <c r="Y124" i="4"/>
  <c r="J125" i="4"/>
  <c r="AK127" i="4"/>
  <c r="Y127" i="4"/>
  <c r="M127" i="4"/>
  <c r="S127" i="4"/>
  <c r="AH127" i="4"/>
  <c r="J128" i="4"/>
  <c r="Y128" i="4"/>
  <c r="J129" i="4"/>
  <c r="P130" i="4"/>
  <c r="AK131" i="4"/>
  <c r="Y131" i="4"/>
  <c r="M131" i="4"/>
  <c r="S131" i="4"/>
  <c r="AH131" i="4"/>
  <c r="J132" i="4"/>
  <c r="Y132" i="4"/>
  <c r="J133" i="4"/>
  <c r="P134" i="4"/>
  <c r="AK135" i="4"/>
  <c r="Y135" i="4"/>
  <c r="M135" i="4"/>
  <c r="S135" i="4"/>
  <c r="AH135" i="4"/>
  <c r="J136" i="4"/>
  <c r="Y136" i="4"/>
  <c r="J137" i="4"/>
  <c r="P138" i="4"/>
  <c r="AK139" i="4"/>
  <c r="Y139" i="4"/>
  <c r="M139" i="4"/>
  <c r="S139" i="4"/>
  <c r="AH139" i="4"/>
  <c r="J140" i="4"/>
  <c r="Y140" i="4"/>
  <c r="J141" i="4"/>
  <c r="P142" i="4"/>
  <c r="AK143" i="4"/>
  <c r="Y143" i="4"/>
  <c r="M143" i="4"/>
  <c r="S143" i="4"/>
  <c r="AH143" i="4"/>
  <c r="J144" i="4"/>
  <c r="Y144" i="4"/>
  <c r="J145" i="4"/>
  <c r="P146" i="4"/>
  <c r="AK147" i="4"/>
  <c r="Y147" i="4"/>
  <c r="M147" i="4"/>
  <c r="S147" i="4"/>
  <c r="AH147" i="4"/>
  <c r="J148" i="4"/>
  <c r="Y148" i="4"/>
  <c r="J149" i="4"/>
  <c r="P150" i="4"/>
  <c r="AK151" i="4"/>
  <c r="Y151" i="4"/>
  <c r="M151" i="4"/>
  <c r="S151" i="4"/>
  <c r="AH151" i="4"/>
  <c r="J152" i="4"/>
  <c r="Y152" i="4"/>
  <c r="J153" i="4"/>
  <c r="P154" i="4"/>
  <c r="AK155" i="4"/>
  <c r="Y155" i="4"/>
  <c r="M155" i="4"/>
  <c r="S155" i="4"/>
  <c r="AH155" i="4"/>
  <c r="J156" i="4"/>
  <c r="G157" i="4"/>
  <c r="AE130" i="4"/>
  <c r="S130" i="4"/>
  <c r="G130" i="4"/>
  <c r="V130" i="4"/>
  <c r="AK130" i="4"/>
  <c r="AE134" i="4"/>
  <c r="S134" i="4"/>
  <c r="G134" i="4"/>
  <c r="V134" i="4"/>
  <c r="AK134" i="4"/>
  <c r="AE138" i="4"/>
  <c r="S138" i="4"/>
  <c r="G138" i="4"/>
  <c r="V138" i="4"/>
  <c r="AK138" i="4"/>
  <c r="AE142" i="4"/>
  <c r="S142" i="4"/>
  <c r="G142" i="4"/>
  <c r="V142" i="4"/>
  <c r="AK142" i="4"/>
  <c r="AE146" i="4"/>
  <c r="S146" i="4"/>
  <c r="G146" i="4"/>
  <c r="V146" i="4"/>
  <c r="AK146" i="4"/>
  <c r="AE150" i="4"/>
  <c r="S150" i="4"/>
  <c r="G150" i="4"/>
  <c r="V150" i="4"/>
  <c r="AK150" i="4"/>
  <c r="AE154" i="4"/>
  <c r="S154" i="4"/>
  <c r="G154" i="4"/>
  <c r="V154" i="4"/>
  <c r="AK154" i="4"/>
  <c r="AK125" i="4"/>
  <c r="Y125" i="4"/>
  <c r="M125" i="4"/>
  <c r="S125" i="4"/>
  <c r="AH125" i="4"/>
  <c r="AK129" i="4"/>
  <c r="Y129" i="4"/>
  <c r="M129" i="4"/>
  <c r="S129" i="4"/>
  <c r="AH129" i="4"/>
  <c r="J130" i="4"/>
  <c r="Y130" i="4"/>
  <c r="AN130" i="4"/>
  <c r="AK133" i="4"/>
  <c r="Y133" i="4"/>
  <c r="M133" i="4"/>
  <c r="S133" i="4"/>
  <c r="AH133" i="4"/>
  <c r="J134" i="4"/>
  <c r="Y134" i="4"/>
  <c r="AN134" i="4"/>
  <c r="AK137" i="4"/>
  <c r="Y137" i="4"/>
  <c r="M137" i="4"/>
  <c r="S137" i="4"/>
  <c r="AH137" i="4"/>
  <c r="J138" i="4"/>
  <c r="Y138" i="4"/>
  <c r="AN138" i="4"/>
  <c r="AK141" i="4"/>
  <c r="Y141" i="4"/>
  <c r="M141" i="4"/>
  <c r="S141" i="4"/>
  <c r="AH141" i="4"/>
  <c r="J142" i="4"/>
  <c r="Y142" i="4"/>
  <c r="AN142" i="4"/>
  <c r="AK145" i="4"/>
  <c r="Y145" i="4"/>
  <c r="M145" i="4"/>
  <c r="S145" i="4"/>
  <c r="AH145" i="4"/>
  <c r="J146" i="4"/>
  <c r="Y146" i="4"/>
  <c r="AN146" i="4"/>
  <c r="AK149" i="4"/>
  <c r="Y149" i="4"/>
  <c r="M149" i="4"/>
  <c r="S149" i="4"/>
  <c r="AH149" i="4"/>
  <c r="J150" i="4"/>
  <c r="Y150" i="4"/>
  <c r="AN150" i="4"/>
  <c r="AK153" i="4"/>
  <c r="Y153" i="4"/>
  <c r="M153" i="4"/>
  <c r="S153" i="4"/>
  <c r="AH153" i="4"/>
  <c r="J154" i="4"/>
  <c r="Y154" i="4"/>
  <c r="AN154" i="4"/>
  <c r="AK159" i="4"/>
  <c r="AH159" i="4"/>
  <c r="V159" i="4"/>
  <c r="J159" i="4"/>
  <c r="AE159" i="4"/>
  <c r="S159" i="4"/>
  <c r="G159" i="4"/>
  <c r="AN159" i="4"/>
  <c r="Y159" i="4"/>
  <c r="M159" i="4"/>
  <c r="AK161" i="4"/>
  <c r="Y161" i="4"/>
  <c r="M161" i="4"/>
  <c r="AB161" i="4"/>
  <c r="J161" i="4"/>
  <c r="AN161" i="4"/>
  <c r="V161" i="4"/>
  <c r="G161" i="4"/>
  <c r="AH161" i="4"/>
  <c r="AE161" i="4"/>
  <c r="P161" i="4"/>
  <c r="P115" i="4"/>
  <c r="AB115" i="4"/>
  <c r="AN115" i="4"/>
  <c r="AE120" i="4"/>
  <c r="S120" i="4"/>
  <c r="G120" i="4"/>
  <c r="V120" i="4"/>
  <c r="AK120" i="4"/>
  <c r="AE124" i="4"/>
  <c r="S124" i="4"/>
  <c r="G124" i="4"/>
  <c r="V124" i="4"/>
  <c r="AK124" i="4"/>
  <c r="G125" i="4"/>
  <c r="V125" i="4"/>
  <c r="AN125" i="4"/>
  <c r="AE128" i="4"/>
  <c r="S128" i="4"/>
  <c r="G128" i="4"/>
  <c r="V128" i="4"/>
  <c r="AK128" i="4"/>
  <c r="G129" i="4"/>
  <c r="V129" i="4"/>
  <c r="AN129" i="4"/>
  <c r="M130" i="4"/>
  <c r="AB130" i="4"/>
  <c r="AE132" i="4"/>
  <c r="S132" i="4"/>
  <c r="G132" i="4"/>
  <c r="V132" i="4"/>
  <c r="AK132" i="4"/>
  <c r="G133" i="4"/>
  <c r="V133" i="4"/>
  <c r="AN133" i="4"/>
  <c r="M134" i="4"/>
  <c r="AB134" i="4"/>
  <c r="AE136" i="4"/>
  <c r="S136" i="4"/>
  <c r="G136" i="4"/>
  <c r="V136" i="4"/>
  <c r="AK136" i="4"/>
  <c r="G137" i="4"/>
  <c r="V137" i="4"/>
  <c r="AN137" i="4"/>
  <c r="M138" i="4"/>
  <c r="AB138" i="4"/>
  <c r="AE140" i="4"/>
  <c r="S140" i="4"/>
  <c r="G140" i="4"/>
  <c r="V140" i="4"/>
  <c r="AK140" i="4"/>
  <c r="G141" i="4"/>
  <c r="V141" i="4"/>
  <c r="AN141" i="4"/>
  <c r="M142" i="4"/>
  <c r="AB142" i="4"/>
  <c r="AE144" i="4"/>
  <c r="S144" i="4"/>
  <c r="G144" i="4"/>
  <c r="V144" i="4"/>
  <c r="AK144" i="4"/>
  <c r="G145" i="4"/>
  <c r="V145" i="4"/>
  <c r="AN145" i="4"/>
  <c r="M146" i="4"/>
  <c r="AB146" i="4"/>
  <c r="AE148" i="4"/>
  <c r="S148" i="4"/>
  <c r="G148" i="4"/>
  <c r="V148" i="4"/>
  <c r="AK148" i="4"/>
  <c r="G149" i="4"/>
  <c r="V149" i="4"/>
  <c r="AN149" i="4"/>
  <c r="M150" i="4"/>
  <c r="AB150" i="4"/>
  <c r="AE152" i="4"/>
  <c r="S152" i="4"/>
  <c r="G152" i="4"/>
  <c r="V152" i="4"/>
  <c r="AK152" i="4"/>
  <c r="G153" i="4"/>
  <c r="V153" i="4"/>
  <c r="AN153" i="4"/>
  <c r="M154" i="4"/>
  <c r="AB154" i="4"/>
  <c r="AN156" i="4"/>
  <c r="AB156" i="4"/>
  <c r="P156" i="4"/>
  <c r="AE156" i="4"/>
  <c r="S156" i="4"/>
  <c r="G156" i="4"/>
  <c r="Y156" i="4"/>
  <c r="AH157" i="4"/>
  <c r="V157" i="4"/>
  <c r="J157" i="4"/>
  <c r="AE157" i="4"/>
  <c r="AK157" i="4"/>
  <c r="Y157" i="4"/>
  <c r="M157" i="4"/>
  <c r="AB157" i="4"/>
  <c r="P159" i="4"/>
  <c r="S161" i="4"/>
  <c r="G158" i="4"/>
  <c r="S158" i="4"/>
  <c r="AE158" i="4"/>
  <c r="M160" i="4"/>
  <c r="AE162" i="4"/>
  <c r="S162" i="4"/>
  <c r="G162" i="4"/>
  <c r="V162" i="4"/>
  <c r="AK162" i="4"/>
  <c r="G163" i="4"/>
  <c r="V163" i="4"/>
  <c r="M164" i="4"/>
  <c r="P165" i="4"/>
  <c r="AE166" i="4"/>
  <c r="S166" i="4"/>
  <c r="G166" i="4"/>
  <c r="V166" i="4"/>
  <c r="AK166" i="4"/>
  <c r="G167" i="4"/>
  <c r="V167" i="4"/>
  <c r="M168" i="4"/>
  <c r="P169" i="4"/>
  <c r="AE170" i="4"/>
  <c r="S170" i="4"/>
  <c r="G170" i="4"/>
  <c r="V170" i="4"/>
  <c r="AK170" i="4"/>
  <c r="G171" i="4"/>
  <c r="V171" i="4"/>
  <c r="M172" i="4"/>
  <c r="P173" i="4"/>
  <c r="AE174" i="4"/>
  <c r="S174" i="4"/>
  <c r="G174" i="4"/>
  <c r="V174" i="4"/>
  <c r="AK174" i="4"/>
  <c r="G175" i="4"/>
  <c r="V175" i="4"/>
  <c r="M176" i="4"/>
  <c r="AK165" i="4"/>
  <c r="Y165" i="4"/>
  <c r="M165" i="4"/>
  <c r="S165" i="4"/>
  <c r="AH165" i="4"/>
  <c r="AK169" i="4"/>
  <c r="Y169" i="4"/>
  <c r="M169" i="4"/>
  <c r="S169" i="4"/>
  <c r="AH169" i="4"/>
  <c r="AK173" i="4"/>
  <c r="Y173" i="4"/>
  <c r="M173" i="4"/>
  <c r="S173" i="4"/>
  <c r="AH173" i="4"/>
  <c r="AH177" i="4"/>
  <c r="AE177" i="4"/>
  <c r="AN177" i="4"/>
  <c r="AK177" i="4"/>
  <c r="Y177" i="4"/>
  <c r="M177" i="4"/>
  <c r="S177" i="4"/>
  <c r="AE160" i="4"/>
  <c r="S160" i="4"/>
  <c r="G160" i="4"/>
  <c r="V160" i="4"/>
  <c r="AK160" i="4"/>
  <c r="AE164" i="4"/>
  <c r="S164" i="4"/>
  <c r="G164" i="4"/>
  <c r="V164" i="4"/>
  <c r="AK164" i="4"/>
  <c r="G165" i="4"/>
  <c r="V165" i="4"/>
  <c r="AN165" i="4"/>
  <c r="AE168" i="4"/>
  <c r="S168" i="4"/>
  <c r="G168" i="4"/>
  <c r="V168" i="4"/>
  <c r="AK168" i="4"/>
  <c r="G169" i="4"/>
  <c r="V169" i="4"/>
  <c r="AN169" i="4"/>
  <c r="AE172" i="4"/>
  <c r="S172" i="4"/>
  <c r="G172" i="4"/>
  <c r="V172" i="4"/>
  <c r="AK172" i="4"/>
  <c r="G173" i="4"/>
  <c r="V173" i="4"/>
  <c r="AN173" i="4"/>
  <c r="AE176" i="4"/>
  <c r="S176" i="4"/>
  <c r="G176" i="4"/>
  <c r="V176" i="4"/>
  <c r="AK176" i="4"/>
  <c r="G177" i="4"/>
  <c r="V177" i="4"/>
  <c r="P158" i="4"/>
  <c r="AB158" i="4"/>
  <c r="J160" i="4"/>
  <c r="Y160" i="4"/>
  <c r="AN160" i="4"/>
  <c r="AK163" i="4"/>
  <c r="Y163" i="4"/>
  <c r="M163" i="4"/>
  <c r="S163" i="4"/>
  <c r="AH163" i="4"/>
  <c r="J164" i="4"/>
  <c r="Y164" i="4"/>
  <c r="AN164" i="4"/>
  <c r="J165" i="4"/>
  <c r="AB165" i="4"/>
  <c r="AK167" i="4"/>
  <c r="Y167" i="4"/>
  <c r="M167" i="4"/>
  <c r="S167" i="4"/>
  <c r="AH167" i="4"/>
  <c r="J168" i="4"/>
  <c r="Y168" i="4"/>
  <c r="AN168" i="4"/>
  <c r="J169" i="4"/>
  <c r="AB169" i="4"/>
  <c r="AK171" i="4"/>
  <c r="Y171" i="4"/>
  <c r="M171" i="4"/>
  <c r="S171" i="4"/>
  <c r="AH171" i="4"/>
  <c r="J172" i="4"/>
  <c r="Y172" i="4"/>
  <c r="AN172" i="4"/>
  <c r="J173" i="4"/>
  <c r="AB173" i="4"/>
  <c r="AK175" i="4"/>
  <c r="Y175" i="4"/>
  <c r="M175" i="4"/>
  <c r="S175" i="4"/>
  <c r="AH175" i="4"/>
  <c r="J176" i="4"/>
  <c r="Y176" i="4"/>
  <c r="AN176" i="4"/>
  <c r="J177" i="4"/>
  <c r="AB177" i="4"/>
  <c r="E102" i="5"/>
  <c r="F102" i="5" s="1"/>
  <c r="G102" i="5" s="1"/>
  <c r="H102" i="5" s="1"/>
  <c r="I102" i="5" s="1"/>
  <c r="J102" i="5" s="1"/>
  <c r="K102" i="5" s="1"/>
  <c r="L102" i="5" s="1"/>
  <c r="I110" i="3"/>
  <c r="E149" i="5"/>
  <c r="F149" i="5" s="1"/>
  <c r="G149" i="5" s="1"/>
  <c r="H149" i="5" s="1"/>
  <c r="I149" i="5" s="1"/>
  <c r="J149" i="5" s="1"/>
  <c r="K149" i="5" s="1"/>
  <c r="L149" i="5" s="1"/>
  <c r="I157" i="3"/>
  <c r="G157" i="3" s="1"/>
  <c r="E153" i="5"/>
  <c r="F153" i="5" s="1"/>
  <c r="G153" i="5" s="1"/>
  <c r="H153" i="5" s="1"/>
  <c r="I153" i="5" s="1"/>
  <c r="J153" i="5" s="1"/>
  <c r="K153" i="5" s="1"/>
  <c r="L153" i="5" s="1"/>
  <c r="I161" i="3"/>
  <c r="E143" i="5"/>
  <c r="F143" i="5" s="1"/>
  <c r="G143" i="5" s="1"/>
  <c r="H143" i="5" s="1"/>
  <c r="I143" i="5" s="1"/>
  <c r="J143" i="5" s="1"/>
  <c r="K143" i="5" s="1"/>
  <c r="L143" i="5" s="1"/>
  <c r="I151" i="3"/>
  <c r="E133" i="5"/>
  <c r="F133" i="5" s="1"/>
  <c r="G133" i="5" s="1"/>
  <c r="H133" i="5" s="1"/>
  <c r="I133" i="5" s="1"/>
  <c r="J133" i="5" s="1"/>
  <c r="K133" i="5" s="1"/>
  <c r="L133" i="5" s="1"/>
  <c r="I141" i="3"/>
  <c r="E140" i="5"/>
  <c r="F140" i="5" s="1"/>
  <c r="G140" i="5" s="1"/>
  <c r="H140" i="5" s="1"/>
  <c r="I140" i="5" s="1"/>
  <c r="J140" i="5" s="1"/>
  <c r="K140" i="5" s="1"/>
  <c r="L140" i="5" s="1"/>
  <c r="I148" i="3"/>
  <c r="E151" i="5"/>
  <c r="F151" i="5" s="1"/>
  <c r="G151" i="5" s="1"/>
  <c r="H151" i="5" s="1"/>
  <c r="I151" i="5" s="1"/>
  <c r="J151" i="5" s="1"/>
  <c r="K151" i="5" s="1"/>
  <c r="L151" i="5" s="1"/>
  <c r="I159" i="3"/>
  <c r="E145" i="5"/>
  <c r="F145" i="5" s="1"/>
  <c r="G145" i="5" s="1"/>
  <c r="H145" i="5" s="1"/>
  <c r="I145" i="5" s="1"/>
  <c r="J145" i="5" s="1"/>
  <c r="K145" i="5" s="1"/>
  <c r="L145" i="5" s="1"/>
  <c r="I153" i="3"/>
  <c r="G153" i="3" s="1"/>
  <c r="E51" i="5"/>
  <c r="F51" i="5" s="1"/>
  <c r="G51" i="5" s="1"/>
  <c r="H51" i="5" s="1"/>
  <c r="I51" i="5" s="1"/>
  <c r="J51" i="5" s="1"/>
  <c r="K51" i="5" s="1"/>
  <c r="L51" i="5" s="1"/>
  <c r="I59" i="3"/>
  <c r="E55" i="5"/>
  <c r="F55" i="5" s="1"/>
  <c r="G55" i="5" s="1"/>
  <c r="H55" i="5" s="1"/>
  <c r="I55" i="5" s="1"/>
  <c r="J55" i="5" s="1"/>
  <c r="K55" i="5" s="1"/>
  <c r="L55" i="5" s="1"/>
  <c r="I63" i="3"/>
  <c r="E59" i="5"/>
  <c r="F59" i="5" s="1"/>
  <c r="G59" i="5" s="1"/>
  <c r="H59" i="5" s="1"/>
  <c r="I59" i="5" s="1"/>
  <c r="J59" i="5" s="1"/>
  <c r="K59" i="5" s="1"/>
  <c r="L59" i="5" s="1"/>
  <c r="I67" i="3"/>
  <c r="E63" i="5"/>
  <c r="F63" i="5" s="1"/>
  <c r="G63" i="5" s="1"/>
  <c r="H63" i="5" s="1"/>
  <c r="I63" i="5" s="1"/>
  <c r="J63" i="5" s="1"/>
  <c r="K63" i="5" s="1"/>
  <c r="L63" i="5" s="1"/>
  <c r="I71" i="3"/>
  <c r="G71" i="3" s="1"/>
  <c r="E67" i="5"/>
  <c r="F67" i="5" s="1"/>
  <c r="G67" i="5" s="1"/>
  <c r="H67" i="5" s="1"/>
  <c r="I67" i="5" s="1"/>
  <c r="J67" i="5" s="1"/>
  <c r="K67" i="5" s="1"/>
  <c r="L67" i="5" s="1"/>
  <c r="I75" i="3"/>
  <c r="E71" i="5"/>
  <c r="F71" i="5" s="1"/>
  <c r="G71" i="5" s="1"/>
  <c r="H71" i="5" s="1"/>
  <c r="I71" i="5" s="1"/>
  <c r="J71" i="5" s="1"/>
  <c r="K71" i="5" s="1"/>
  <c r="L71" i="5" s="1"/>
  <c r="I79" i="3"/>
  <c r="E75" i="5"/>
  <c r="F75" i="5" s="1"/>
  <c r="G75" i="5" s="1"/>
  <c r="H75" i="5" s="1"/>
  <c r="I75" i="5" s="1"/>
  <c r="J75" i="5" s="1"/>
  <c r="K75" i="5" s="1"/>
  <c r="L75" i="5" s="1"/>
  <c r="I83" i="3"/>
  <c r="E79" i="5"/>
  <c r="F79" i="5" s="1"/>
  <c r="G79" i="5" s="1"/>
  <c r="H79" i="5" s="1"/>
  <c r="I79" i="5" s="1"/>
  <c r="J79" i="5" s="1"/>
  <c r="K79" i="5" s="1"/>
  <c r="L79" i="5" s="1"/>
  <c r="I87" i="3"/>
  <c r="E83" i="5"/>
  <c r="F83" i="5" s="1"/>
  <c r="G83" i="5" s="1"/>
  <c r="H83" i="5" s="1"/>
  <c r="I83" i="5" s="1"/>
  <c r="J83" i="5" s="1"/>
  <c r="K83" i="5" s="1"/>
  <c r="L83" i="5" s="1"/>
  <c r="I91" i="3"/>
  <c r="E87" i="5"/>
  <c r="F87" i="5" s="1"/>
  <c r="G87" i="5" s="1"/>
  <c r="H87" i="5" s="1"/>
  <c r="I87" i="5" s="1"/>
  <c r="J87" i="5" s="1"/>
  <c r="K87" i="5" s="1"/>
  <c r="L87" i="5" s="1"/>
  <c r="I95" i="3"/>
  <c r="E90" i="5"/>
  <c r="F90" i="5" s="1"/>
  <c r="G90" i="5" s="1"/>
  <c r="H90" i="5" s="1"/>
  <c r="I90" i="5" s="1"/>
  <c r="J90" i="5" s="1"/>
  <c r="K90" i="5" s="1"/>
  <c r="L90" i="5" s="1"/>
  <c r="I98" i="3"/>
  <c r="E94" i="5"/>
  <c r="F94" i="5" s="1"/>
  <c r="G94" i="5" s="1"/>
  <c r="H94" i="5" s="1"/>
  <c r="I94" i="5" s="1"/>
  <c r="J94" i="5" s="1"/>
  <c r="K94" i="5" s="1"/>
  <c r="L94" i="5" s="1"/>
  <c r="I102" i="3"/>
  <c r="G102" i="3" s="1"/>
  <c r="E98" i="5"/>
  <c r="F98" i="5" s="1"/>
  <c r="G98" i="5" s="1"/>
  <c r="H98" i="5" s="1"/>
  <c r="I98" i="5" s="1"/>
  <c r="J98" i="5" s="1"/>
  <c r="K98" i="5" s="1"/>
  <c r="L98" i="5" s="1"/>
  <c r="I106" i="3"/>
  <c r="E105" i="5"/>
  <c r="F105" i="5" s="1"/>
  <c r="G105" i="5" s="1"/>
  <c r="H105" i="5" s="1"/>
  <c r="I105" i="5" s="1"/>
  <c r="J105" i="5" s="1"/>
  <c r="K105" i="5" s="1"/>
  <c r="L105" i="5" s="1"/>
  <c r="I113" i="3"/>
  <c r="E109" i="5"/>
  <c r="F109" i="5" s="1"/>
  <c r="G109" i="5" s="1"/>
  <c r="H109" i="5" s="1"/>
  <c r="I109" i="5" s="1"/>
  <c r="J109" i="5" s="1"/>
  <c r="K109" i="5" s="1"/>
  <c r="L109" i="5" s="1"/>
  <c r="I117" i="3"/>
  <c r="E112" i="5"/>
  <c r="F112" i="5" s="1"/>
  <c r="G112" i="5" s="1"/>
  <c r="H112" i="5" s="1"/>
  <c r="I112" i="5" s="1"/>
  <c r="J112" i="5" s="1"/>
  <c r="K112" i="5" s="1"/>
  <c r="L112" i="5" s="1"/>
  <c r="I120" i="3"/>
  <c r="E115" i="5"/>
  <c r="F115" i="5" s="1"/>
  <c r="G115" i="5" s="1"/>
  <c r="H115" i="5" s="1"/>
  <c r="I115" i="5" s="1"/>
  <c r="J115" i="5" s="1"/>
  <c r="K115" i="5" s="1"/>
  <c r="L115" i="5" s="1"/>
  <c r="I123" i="3"/>
  <c r="E119" i="5"/>
  <c r="F119" i="5" s="1"/>
  <c r="G119" i="5" s="1"/>
  <c r="H119" i="5" s="1"/>
  <c r="I119" i="5" s="1"/>
  <c r="J119" i="5" s="1"/>
  <c r="K119" i="5" s="1"/>
  <c r="L119" i="5" s="1"/>
  <c r="I127" i="3"/>
  <c r="E123" i="5"/>
  <c r="F123" i="5" s="1"/>
  <c r="G123" i="5" s="1"/>
  <c r="H123" i="5" s="1"/>
  <c r="I123" i="5" s="1"/>
  <c r="J123" i="5" s="1"/>
  <c r="K123" i="5" s="1"/>
  <c r="L123" i="5" s="1"/>
  <c r="I131" i="3"/>
  <c r="E126" i="5"/>
  <c r="F126" i="5" s="1"/>
  <c r="G126" i="5" s="1"/>
  <c r="H126" i="5" s="1"/>
  <c r="I126" i="5" s="1"/>
  <c r="J126" i="5" s="1"/>
  <c r="K126" i="5" s="1"/>
  <c r="L126" i="5" s="1"/>
  <c r="I134" i="3"/>
  <c r="E130" i="5"/>
  <c r="F130" i="5" s="1"/>
  <c r="G130" i="5" s="1"/>
  <c r="H130" i="5" s="1"/>
  <c r="I130" i="5" s="1"/>
  <c r="J130" i="5" s="1"/>
  <c r="K130" i="5" s="1"/>
  <c r="L130" i="5" s="1"/>
  <c r="I138" i="3"/>
  <c r="E137" i="5"/>
  <c r="F137" i="5" s="1"/>
  <c r="G137" i="5" s="1"/>
  <c r="H137" i="5" s="1"/>
  <c r="I137" i="5" s="1"/>
  <c r="J137" i="5" s="1"/>
  <c r="K137" i="5" s="1"/>
  <c r="L137" i="5" s="1"/>
  <c r="I145" i="3"/>
  <c r="E148" i="5"/>
  <c r="F148" i="5" s="1"/>
  <c r="G148" i="5" s="1"/>
  <c r="H148" i="5" s="1"/>
  <c r="I148" i="5" s="1"/>
  <c r="J148" i="5" s="1"/>
  <c r="K148" i="5" s="1"/>
  <c r="L148" i="5" s="1"/>
  <c r="I156" i="3"/>
  <c r="E48" i="5"/>
  <c r="F48" i="5" s="1"/>
  <c r="G48" i="5" s="1"/>
  <c r="H48" i="5" s="1"/>
  <c r="I48" i="5" s="1"/>
  <c r="J48" i="5" s="1"/>
  <c r="K48" i="5" s="1"/>
  <c r="L48" i="5" s="1"/>
  <c r="I56" i="3"/>
  <c r="E52" i="5"/>
  <c r="F52" i="5" s="1"/>
  <c r="G52" i="5" s="1"/>
  <c r="H52" i="5" s="1"/>
  <c r="I52" i="5" s="1"/>
  <c r="J52" i="5" s="1"/>
  <c r="K52" i="5" s="1"/>
  <c r="L52" i="5" s="1"/>
  <c r="I60" i="3"/>
  <c r="E56" i="5"/>
  <c r="F56" i="5" s="1"/>
  <c r="G56" i="5" s="1"/>
  <c r="H56" i="5" s="1"/>
  <c r="I56" i="5" s="1"/>
  <c r="J56" i="5" s="1"/>
  <c r="K56" i="5" s="1"/>
  <c r="L56" i="5" s="1"/>
  <c r="I64" i="3"/>
  <c r="E60" i="5"/>
  <c r="F60" i="5" s="1"/>
  <c r="G60" i="5" s="1"/>
  <c r="H60" i="5" s="1"/>
  <c r="I60" i="5" s="1"/>
  <c r="J60" i="5" s="1"/>
  <c r="K60" i="5" s="1"/>
  <c r="L60" i="5" s="1"/>
  <c r="I68" i="3"/>
  <c r="E64" i="5"/>
  <c r="F64" i="5" s="1"/>
  <c r="G64" i="5" s="1"/>
  <c r="H64" i="5" s="1"/>
  <c r="I64" i="5" s="1"/>
  <c r="J64" i="5" s="1"/>
  <c r="K64" i="5" s="1"/>
  <c r="L64" i="5" s="1"/>
  <c r="I72" i="3"/>
  <c r="E68" i="5"/>
  <c r="F68" i="5" s="1"/>
  <c r="G68" i="5" s="1"/>
  <c r="H68" i="5" s="1"/>
  <c r="I68" i="5" s="1"/>
  <c r="J68" i="5" s="1"/>
  <c r="K68" i="5" s="1"/>
  <c r="L68" i="5" s="1"/>
  <c r="I76" i="3"/>
  <c r="E72" i="5"/>
  <c r="F72" i="5" s="1"/>
  <c r="G72" i="5" s="1"/>
  <c r="H72" i="5" s="1"/>
  <c r="I72" i="5" s="1"/>
  <c r="J72" i="5" s="1"/>
  <c r="K72" i="5" s="1"/>
  <c r="L72" i="5" s="1"/>
  <c r="I80" i="3"/>
  <c r="E76" i="5"/>
  <c r="F76" i="5" s="1"/>
  <c r="G76" i="5" s="1"/>
  <c r="H76" i="5" s="1"/>
  <c r="I76" i="5" s="1"/>
  <c r="J76" i="5" s="1"/>
  <c r="K76" i="5" s="1"/>
  <c r="L76" i="5" s="1"/>
  <c r="I84" i="3"/>
  <c r="E80" i="5"/>
  <c r="F80" i="5" s="1"/>
  <c r="G80" i="5" s="1"/>
  <c r="H80" i="5" s="1"/>
  <c r="I80" i="5" s="1"/>
  <c r="J80" i="5" s="1"/>
  <c r="K80" i="5" s="1"/>
  <c r="L80" i="5" s="1"/>
  <c r="I88" i="3"/>
  <c r="G88" i="3" s="1"/>
  <c r="E84" i="5"/>
  <c r="F84" i="5" s="1"/>
  <c r="G84" i="5" s="1"/>
  <c r="H84" i="5" s="1"/>
  <c r="I84" i="5" s="1"/>
  <c r="J84" i="5" s="1"/>
  <c r="K84" i="5" s="1"/>
  <c r="L84" i="5" s="1"/>
  <c r="I92" i="3"/>
  <c r="E88" i="5"/>
  <c r="F88" i="5" s="1"/>
  <c r="G88" i="5" s="1"/>
  <c r="H88" i="5" s="1"/>
  <c r="I88" i="5" s="1"/>
  <c r="J88" i="5" s="1"/>
  <c r="K88" i="5" s="1"/>
  <c r="L88" i="5" s="1"/>
  <c r="I96" i="3"/>
  <c r="E91" i="5"/>
  <c r="F91" i="5" s="1"/>
  <c r="G91" i="5" s="1"/>
  <c r="H91" i="5" s="1"/>
  <c r="I91" i="5" s="1"/>
  <c r="J91" i="5" s="1"/>
  <c r="K91" i="5" s="1"/>
  <c r="L91" i="5" s="1"/>
  <c r="I99" i="3"/>
  <c r="E95" i="5"/>
  <c r="F95" i="5" s="1"/>
  <c r="G95" i="5" s="1"/>
  <c r="H95" i="5" s="1"/>
  <c r="I95" i="5" s="1"/>
  <c r="J95" i="5" s="1"/>
  <c r="K95" i="5" s="1"/>
  <c r="L95" i="5" s="1"/>
  <c r="I103" i="3"/>
  <c r="E99" i="5"/>
  <c r="F99" i="5" s="1"/>
  <c r="G99" i="5" s="1"/>
  <c r="H99" i="5" s="1"/>
  <c r="I99" i="5" s="1"/>
  <c r="J99" i="5" s="1"/>
  <c r="K99" i="5" s="1"/>
  <c r="L99" i="5" s="1"/>
  <c r="I107" i="3"/>
  <c r="E106" i="5"/>
  <c r="F106" i="5" s="1"/>
  <c r="G106" i="5" s="1"/>
  <c r="H106" i="5" s="1"/>
  <c r="I106" i="5" s="1"/>
  <c r="J106" i="5" s="1"/>
  <c r="K106" i="5" s="1"/>
  <c r="L106" i="5" s="1"/>
  <c r="I114" i="3"/>
  <c r="E116" i="5"/>
  <c r="F116" i="5" s="1"/>
  <c r="G116" i="5" s="1"/>
  <c r="H116" i="5" s="1"/>
  <c r="I116" i="5" s="1"/>
  <c r="J116" i="5" s="1"/>
  <c r="K116" i="5" s="1"/>
  <c r="L116" i="5" s="1"/>
  <c r="I124" i="3"/>
  <c r="E120" i="5"/>
  <c r="F120" i="5" s="1"/>
  <c r="G120" i="5" s="1"/>
  <c r="H120" i="5" s="1"/>
  <c r="I120" i="5" s="1"/>
  <c r="J120" i="5" s="1"/>
  <c r="K120" i="5" s="1"/>
  <c r="L120" i="5" s="1"/>
  <c r="I128" i="3"/>
  <c r="E124" i="5"/>
  <c r="F124" i="5" s="1"/>
  <c r="G124" i="5" s="1"/>
  <c r="H124" i="5" s="1"/>
  <c r="I124" i="5" s="1"/>
  <c r="J124" i="5" s="1"/>
  <c r="K124" i="5" s="1"/>
  <c r="L124" i="5" s="1"/>
  <c r="I132" i="3"/>
  <c r="E127" i="5"/>
  <c r="F127" i="5" s="1"/>
  <c r="G127" i="5" s="1"/>
  <c r="H127" i="5" s="1"/>
  <c r="I127" i="5" s="1"/>
  <c r="J127" i="5" s="1"/>
  <c r="K127" i="5" s="1"/>
  <c r="L127" i="5" s="1"/>
  <c r="I135" i="3"/>
  <c r="E131" i="5"/>
  <c r="F131" i="5" s="1"/>
  <c r="G131" i="5" s="1"/>
  <c r="H131" i="5" s="1"/>
  <c r="I131" i="5" s="1"/>
  <c r="J131" i="5" s="1"/>
  <c r="K131" i="5" s="1"/>
  <c r="L131" i="5" s="1"/>
  <c r="I139" i="3"/>
  <c r="E134" i="5"/>
  <c r="F134" i="5" s="1"/>
  <c r="G134" i="5" s="1"/>
  <c r="H134" i="5" s="1"/>
  <c r="I134" i="5" s="1"/>
  <c r="J134" i="5" s="1"/>
  <c r="K134" i="5" s="1"/>
  <c r="L134" i="5" s="1"/>
  <c r="I142" i="3"/>
  <c r="E138" i="5"/>
  <c r="F138" i="5" s="1"/>
  <c r="G138" i="5" s="1"/>
  <c r="H138" i="5" s="1"/>
  <c r="I138" i="5" s="1"/>
  <c r="J138" i="5" s="1"/>
  <c r="K138" i="5" s="1"/>
  <c r="L138" i="5" s="1"/>
  <c r="I146" i="3"/>
  <c r="E146" i="5"/>
  <c r="F146" i="5" s="1"/>
  <c r="G146" i="5" s="1"/>
  <c r="H146" i="5" s="1"/>
  <c r="I146" i="5" s="1"/>
  <c r="J146" i="5" s="1"/>
  <c r="K146" i="5" s="1"/>
  <c r="L146" i="5" s="1"/>
  <c r="I154" i="3"/>
  <c r="E49" i="5"/>
  <c r="F49" i="5" s="1"/>
  <c r="G49" i="5" s="1"/>
  <c r="H49" i="5" s="1"/>
  <c r="I49" i="5" s="1"/>
  <c r="J49" i="5" s="1"/>
  <c r="K49" i="5" s="1"/>
  <c r="L49" i="5" s="1"/>
  <c r="I57" i="3"/>
  <c r="E53" i="5"/>
  <c r="F53" i="5" s="1"/>
  <c r="G53" i="5" s="1"/>
  <c r="H53" i="5" s="1"/>
  <c r="I53" i="5" s="1"/>
  <c r="J53" i="5" s="1"/>
  <c r="K53" i="5" s="1"/>
  <c r="L53" i="5" s="1"/>
  <c r="I61" i="3"/>
  <c r="G61" i="3" s="1"/>
  <c r="E57" i="5"/>
  <c r="F57" i="5" s="1"/>
  <c r="G57" i="5" s="1"/>
  <c r="H57" i="5" s="1"/>
  <c r="I57" i="5" s="1"/>
  <c r="J57" i="5" s="1"/>
  <c r="K57" i="5" s="1"/>
  <c r="L57" i="5" s="1"/>
  <c r="I65" i="3"/>
  <c r="G65" i="3" s="1"/>
  <c r="E61" i="5"/>
  <c r="F61" i="5" s="1"/>
  <c r="G61" i="5" s="1"/>
  <c r="H61" i="5" s="1"/>
  <c r="I61" i="5" s="1"/>
  <c r="J61" i="5" s="1"/>
  <c r="K61" i="5" s="1"/>
  <c r="L61" i="5" s="1"/>
  <c r="I69" i="3"/>
  <c r="E65" i="5"/>
  <c r="F65" i="5" s="1"/>
  <c r="G65" i="5" s="1"/>
  <c r="H65" i="5" s="1"/>
  <c r="I65" i="5" s="1"/>
  <c r="J65" i="5" s="1"/>
  <c r="K65" i="5" s="1"/>
  <c r="L65" i="5" s="1"/>
  <c r="I73" i="3"/>
  <c r="E69" i="5"/>
  <c r="F69" i="5" s="1"/>
  <c r="G69" i="5" s="1"/>
  <c r="H69" i="5" s="1"/>
  <c r="I69" i="5" s="1"/>
  <c r="J69" i="5" s="1"/>
  <c r="K69" i="5" s="1"/>
  <c r="L69" i="5" s="1"/>
  <c r="I77" i="3"/>
  <c r="E73" i="5"/>
  <c r="F73" i="5" s="1"/>
  <c r="G73" i="5" s="1"/>
  <c r="H73" i="5" s="1"/>
  <c r="I73" i="5" s="1"/>
  <c r="J73" i="5" s="1"/>
  <c r="K73" i="5" s="1"/>
  <c r="L73" i="5" s="1"/>
  <c r="I81" i="3"/>
  <c r="E77" i="5"/>
  <c r="F77" i="5" s="1"/>
  <c r="G77" i="5" s="1"/>
  <c r="H77" i="5" s="1"/>
  <c r="I77" i="5" s="1"/>
  <c r="J77" i="5" s="1"/>
  <c r="K77" i="5" s="1"/>
  <c r="L77" i="5" s="1"/>
  <c r="I85" i="3"/>
  <c r="E81" i="5"/>
  <c r="F81" i="5" s="1"/>
  <c r="G81" i="5" s="1"/>
  <c r="H81" i="5" s="1"/>
  <c r="I81" i="5" s="1"/>
  <c r="J81" i="5" s="1"/>
  <c r="K81" i="5" s="1"/>
  <c r="L81" i="5" s="1"/>
  <c r="I89" i="3"/>
  <c r="E85" i="5"/>
  <c r="F85" i="5" s="1"/>
  <c r="G85" i="5" s="1"/>
  <c r="H85" i="5" s="1"/>
  <c r="I85" i="5" s="1"/>
  <c r="J85" i="5" s="1"/>
  <c r="K85" i="5" s="1"/>
  <c r="L85" i="5" s="1"/>
  <c r="I93" i="3"/>
  <c r="E96" i="5"/>
  <c r="F96" i="5" s="1"/>
  <c r="G96" i="5" s="1"/>
  <c r="H96" i="5" s="1"/>
  <c r="I96" i="5" s="1"/>
  <c r="J96" i="5" s="1"/>
  <c r="K96" i="5" s="1"/>
  <c r="L96" i="5" s="1"/>
  <c r="I104" i="3"/>
  <c r="E100" i="5"/>
  <c r="F100" i="5" s="1"/>
  <c r="G100" i="5" s="1"/>
  <c r="H100" i="5" s="1"/>
  <c r="I100" i="5" s="1"/>
  <c r="J100" i="5" s="1"/>
  <c r="K100" i="5" s="1"/>
  <c r="L100" i="5" s="1"/>
  <c r="I108" i="3"/>
  <c r="E103" i="5"/>
  <c r="F103" i="5" s="1"/>
  <c r="G103" i="5" s="1"/>
  <c r="H103" i="5" s="1"/>
  <c r="I103" i="5" s="1"/>
  <c r="J103" i="5" s="1"/>
  <c r="K103" i="5" s="1"/>
  <c r="L103" i="5" s="1"/>
  <c r="I111" i="3"/>
  <c r="E107" i="5"/>
  <c r="F107" i="5" s="1"/>
  <c r="G107" i="5" s="1"/>
  <c r="H107" i="5" s="1"/>
  <c r="I107" i="5" s="1"/>
  <c r="J107" i="5" s="1"/>
  <c r="K107" i="5" s="1"/>
  <c r="L107" i="5" s="1"/>
  <c r="I115" i="3"/>
  <c r="E110" i="5"/>
  <c r="F110" i="5" s="1"/>
  <c r="G110" i="5" s="1"/>
  <c r="H110" i="5" s="1"/>
  <c r="I110" i="5" s="1"/>
  <c r="J110" i="5" s="1"/>
  <c r="K110" i="5" s="1"/>
  <c r="L110" i="5" s="1"/>
  <c r="I118" i="3"/>
  <c r="G118" i="3" s="1"/>
  <c r="E113" i="5"/>
  <c r="F113" i="5" s="1"/>
  <c r="G113" i="5" s="1"/>
  <c r="H113" i="5" s="1"/>
  <c r="I113" i="5" s="1"/>
  <c r="J113" i="5" s="1"/>
  <c r="K113" i="5" s="1"/>
  <c r="L113" i="5" s="1"/>
  <c r="I121" i="3"/>
  <c r="E117" i="5"/>
  <c r="F117" i="5" s="1"/>
  <c r="G117" i="5" s="1"/>
  <c r="H117" i="5" s="1"/>
  <c r="I117" i="5" s="1"/>
  <c r="J117" i="5" s="1"/>
  <c r="K117" i="5" s="1"/>
  <c r="L117" i="5" s="1"/>
  <c r="I125" i="3"/>
  <c r="E121" i="5"/>
  <c r="F121" i="5" s="1"/>
  <c r="G121" i="5" s="1"/>
  <c r="H121" i="5" s="1"/>
  <c r="I121" i="5" s="1"/>
  <c r="J121" i="5" s="1"/>
  <c r="K121" i="5" s="1"/>
  <c r="L121" i="5" s="1"/>
  <c r="I129" i="3"/>
  <c r="G129" i="3" s="1"/>
  <c r="E128" i="5"/>
  <c r="F128" i="5" s="1"/>
  <c r="G128" i="5" s="1"/>
  <c r="H128" i="5" s="1"/>
  <c r="I128" i="5" s="1"/>
  <c r="J128" i="5" s="1"/>
  <c r="K128" i="5" s="1"/>
  <c r="L128" i="5" s="1"/>
  <c r="I136" i="3"/>
  <c r="E132" i="5"/>
  <c r="F132" i="5" s="1"/>
  <c r="G132" i="5" s="1"/>
  <c r="H132" i="5" s="1"/>
  <c r="I132" i="5" s="1"/>
  <c r="J132" i="5" s="1"/>
  <c r="K132" i="5" s="1"/>
  <c r="L132" i="5" s="1"/>
  <c r="I140" i="3"/>
  <c r="E135" i="5"/>
  <c r="F135" i="5" s="1"/>
  <c r="G135" i="5" s="1"/>
  <c r="H135" i="5" s="1"/>
  <c r="I135" i="5" s="1"/>
  <c r="J135" i="5" s="1"/>
  <c r="K135" i="5" s="1"/>
  <c r="L135" i="5" s="1"/>
  <c r="I143" i="3"/>
  <c r="E141" i="5"/>
  <c r="F141" i="5" s="1"/>
  <c r="G141" i="5" s="1"/>
  <c r="H141" i="5" s="1"/>
  <c r="I141" i="5" s="1"/>
  <c r="J141" i="5" s="1"/>
  <c r="K141" i="5" s="1"/>
  <c r="L141" i="5" s="1"/>
  <c r="I149" i="3"/>
  <c r="E144" i="5"/>
  <c r="F144" i="5" s="1"/>
  <c r="G144" i="5" s="1"/>
  <c r="H144" i="5" s="1"/>
  <c r="I144" i="5" s="1"/>
  <c r="J144" i="5" s="1"/>
  <c r="K144" i="5" s="1"/>
  <c r="L144" i="5" s="1"/>
  <c r="I152" i="3"/>
  <c r="E152" i="5"/>
  <c r="F152" i="5" s="1"/>
  <c r="G152" i="5" s="1"/>
  <c r="H152" i="5" s="1"/>
  <c r="I152" i="5" s="1"/>
  <c r="J152" i="5" s="1"/>
  <c r="K152" i="5" s="1"/>
  <c r="L152" i="5" s="1"/>
  <c r="I160" i="3"/>
  <c r="E50" i="5"/>
  <c r="F50" i="5" s="1"/>
  <c r="G50" i="5" s="1"/>
  <c r="H50" i="5" s="1"/>
  <c r="I50" i="5" s="1"/>
  <c r="J50" i="5" s="1"/>
  <c r="K50" i="5" s="1"/>
  <c r="L50" i="5" s="1"/>
  <c r="I58" i="3"/>
  <c r="E54" i="5"/>
  <c r="F54" i="5" s="1"/>
  <c r="G54" i="5" s="1"/>
  <c r="H54" i="5" s="1"/>
  <c r="I54" i="5" s="1"/>
  <c r="J54" i="5" s="1"/>
  <c r="K54" i="5" s="1"/>
  <c r="L54" i="5" s="1"/>
  <c r="I62" i="3"/>
  <c r="G62" i="3" s="1"/>
  <c r="E58" i="5"/>
  <c r="F58" i="5" s="1"/>
  <c r="G58" i="5" s="1"/>
  <c r="H58" i="5" s="1"/>
  <c r="I58" i="5" s="1"/>
  <c r="J58" i="5" s="1"/>
  <c r="K58" i="5" s="1"/>
  <c r="L58" i="5" s="1"/>
  <c r="I66" i="3"/>
  <c r="E62" i="5"/>
  <c r="F62" i="5" s="1"/>
  <c r="G62" i="5" s="1"/>
  <c r="H62" i="5" s="1"/>
  <c r="I62" i="5" s="1"/>
  <c r="J62" i="5" s="1"/>
  <c r="K62" i="5" s="1"/>
  <c r="L62" i="5" s="1"/>
  <c r="I70" i="3"/>
  <c r="E66" i="5"/>
  <c r="F66" i="5" s="1"/>
  <c r="G66" i="5" s="1"/>
  <c r="H66" i="5" s="1"/>
  <c r="I66" i="5" s="1"/>
  <c r="J66" i="5" s="1"/>
  <c r="K66" i="5" s="1"/>
  <c r="L66" i="5" s="1"/>
  <c r="I74" i="3"/>
  <c r="E70" i="5"/>
  <c r="F70" i="5" s="1"/>
  <c r="G70" i="5" s="1"/>
  <c r="H70" i="5" s="1"/>
  <c r="I70" i="5" s="1"/>
  <c r="J70" i="5" s="1"/>
  <c r="K70" i="5" s="1"/>
  <c r="L70" i="5" s="1"/>
  <c r="I78" i="3"/>
  <c r="E74" i="5"/>
  <c r="F74" i="5" s="1"/>
  <c r="G74" i="5" s="1"/>
  <c r="H74" i="5" s="1"/>
  <c r="I74" i="5" s="1"/>
  <c r="J74" i="5" s="1"/>
  <c r="K74" i="5" s="1"/>
  <c r="L74" i="5" s="1"/>
  <c r="I82" i="3"/>
  <c r="E78" i="5"/>
  <c r="F78" i="5" s="1"/>
  <c r="G78" i="5" s="1"/>
  <c r="H78" i="5" s="1"/>
  <c r="I78" i="5" s="1"/>
  <c r="J78" i="5" s="1"/>
  <c r="K78" i="5" s="1"/>
  <c r="L78" i="5" s="1"/>
  <c r="I86" i="3"/>
  <c r="E82" i="5"/>
  <c r="F82" i="5" s="1"/>
  <c r="G82" i="5" s="1"/>
  <c r="H82" i="5" s="1"/>
  <c r="I82" i="5" s="1"/>
  <c r="J82" i="5" s="1"/>
  <c r="K82" i="5" s="1"/>
  <c r="L82" i="5" s="1"/>
  <c r="I90" i="3"/>
  <c r="E86" i="5"/>
  <c r="F86" i="5" s="1"/>
  <c r="G86" i="5" s="1"/>
  <c r="H86" i="5" s="1"/>
  <c r="I86" i="5" s="1"/>
  <c r="J86" i="5" s="1"/>
  <c r="K86" i="5" s="1"/>
  <c r="L86" i="5" s="1"/>
  <c r="I94" i="3"/>
  <c r="E89" i="5"/>
  <c r="F89" i="5" s="1"/>
  <c r="G89" i="5" s="1"/>
  <c r="H89" i="5" s="1"/>
  <c r="I89" i="5" s="1"/>
  <c r="J89" i="5" s="1"/>
  <c r="K89" i="5" s="1"/>
  <c r="L89" i="5" s="1"/>
  <c r="I97" i="3"/>
  <c r="E93" i="5"/>
  <c r="F93" i="5" s="1"/>
  <c r="G93" i="5" s="1"/>
  <c r="H93" i="5" s="1"/>
  <c r="I93" i="5" s="1"/>
  <c r="J93" i="5" s="1"/>
  <c r="K93" i="5" s="1"/>
  <c r="L93" i="5" s="1"/>
  <c r="I101" i="3"/>
  <c r="E97" i="5"/>
  <c r="F97" i="5" s="1"/>
  <c r="G97" i="5" s="1"/>
  <c r="H97" i="5" s="1"/>
  <c r="I97" i="5" s="1"/>
  <c r="J97" i="5" s="1"/>
  <c r="K97" i="5" s="1"/>
  <c r="L97" i="5" s="1"/>
  <c r="I105" i="3"/>
  <c r="E101" i="5"/>
  <c r="F101" i="5" s="1"/>
  <c r="G101" i="5" s="1"/>
  <c r="H101" i="5" s="1"/>
  <c r="I101" i="5" s="1"/>
  <c r="J101" i="5" s="1"/>
  <c r="K101" i="5" s="1"/>
  <c r="L101" i="5" s="1"/>
  <c r="I109" i="3"/>
  <c r="E104" i="5"/>
  <c r="F104" i="5" s="1"/>
  <c r="G104" i="5" s="1"/>
  <c r="H104" i="5" s="1"/>
  <c r="I104" i="5" s="1"/>
  <c r="J104" i="5" s="1"/>
  <c r="K104" i="5" s="1"/>
  <c r="L104" i="5" s="1"/>
  <c r="I112" i="3"/>
  <c r="E108" i="5"/>
  <c r="F108" i="5" s="1"/>
  <c r="G108" i="5" s="1"/>
  <c r="H108" i="5" s="1"/>
  <c r="I108" i="5" s="1"/>
  <c r="J108" i="5" s="1"/>
  <c r="K108" i="5" s="1"/>
  <c r="L108" i="5" s="1"/>
  <c r="I116" i="3"/>
  <c r="E111" i="5"/>
  <c r="F111" i="5" s="1"/>
  <c r="G111" i="5" s="1"/>
  <c r="H111" i="5" s="1"/>
  <c r="I111" i="5" s="1"/>
  <c r="J111" i="5" s="1"/>
  <c r="K111" i="5" s="1"/>
  <c r="L111" i="5" s="1"/>
  <c r="I119" i="3"/>
  <c r="E114" i="5"/>
  <c r="F114" i="5" s="1"/>
  <c r="G114" i="5" s="1"/>
  <c r="H114" i="5" s="1"/>
  <c r="I114" i="5" s="1"/>
  <c r="J114" i="5" s="1"/>
  <c r="K114" i="5" s="1"/>
  <c r="L114" i="5" s="1"/>
  <c r="I122" i="3"/>
  <c r="G122" i="3" s="1"/>
  <c r="E118" i="5"/>
  <c r="F118" i="5" s="1"/>
  <c r="G118" i="5" s="1"/>
  <c r="H118" i="5" s="1"/>
  <c r="I118" i="5" s="1"/>
  <c r="J118" i="5" s="1"/>
  <c r="K118" i="5" s="1"/>
  <c r="L118" i="5" s="1"/>
  <c r="I126" i="3"/>
  <c r="E122" i="5"/>
  <c r="F122" i="5" s="1"/>
  <c r="G122" i="5" s="1"/>
  <c r="H122" i="5" s="1"/>
  <c r="I122" i="5" s="1"/>
  <c r="J122" i="5" s="1"/>
  <c r="K122" i="5" s="1"/>
  <c r="L122" i="5" s="1"/>
  <c r="I130" i="3"/>
  <c r="E125" i="5"/>
  <c r="F125" i="5" s="1"/>
  <c r="G125" i="5" s="1"/>
  <c r="H125" i="5" s="1"/>
  <c r="I125" i="5" s="1"/>
  <c r="J125" i="5" s="1"/>
  <c r="K125" i="5" s="1"/>
  <c r="L125" i="5" s="1"/>
  <c r="I133" i="3"/>
  <c r="E129" i="5"/>
  <c r="F129" i="5" s="1"/>
  <c r="G129" i="5" s="1"/>
  <c r="H129" i="5" s="1"/>
  <c r="I129" i="5" s="1"/>
  <c r="J129" i="5" s="1"/>
  <c r="K129" i="5" s="1"/>
  <c r="L129" i="5" s="1"/>
  <c r="I137" i="3"/>
  <c r="E136" i="5"/>
  <c r="F136" i="5" s="1"/>
  <c r="G136" i="5" s="1"/>
  <c r="H136" i="5" s="1"/>
  <c r="I136" i="5" s="1"/>
  <c r="J136" i="5" s="1"/>
  <c r="K136" i="5" s="1"/>
  <c r="L136" i="5" s="1"/>
  <c r="I144" i="3"/>
  <c r="E139" i="5"/>
  <c r="F139" i="5" s="1"/>
  <c r="G139" i="5" s="1"/>
  <c r="H139" i="5" s="1"/>
  <c r="I139" i="5" s="1"/>
  <c r="J139" i="5" s="1"/>
  <c r="K139" i="5" s="1"/>
  <c r="L139" i="5" s="1"/>
  <c r="I147" i="3"/>
  <c r="E142" i="5"/>
  <c r="F142" i="5" s="1"/>
  <c r="G142" i="5" s="1"/>
  <c r="H142" i="5" s="1"/>
  <c r="I142" i="5" s="1"/>
  <c r="J142" i="5" s="1"/>
  <c r="K142" i="5" s="1"/>
  <c r="L142" i="5" s="1"/>
  <c r="I150" i="3"/>
  <c r="E147" i="5"/>
  <c r="F147" i="5" s="1"/>
  <c r="G147" i="5" s="1"/>
  <c r="H147" i="5" s="1"/>
  <c r="I147" i="5" s="1"/>
  <c r="J147" i="5" s="1"/>
  <c r="K147" i="5" s="1"/>
  <c r="L147" i="5" s="1"/>
  <c r="I155" i="3"/>
  <c r="G155" i="3" s="1"/>
  <c r="E150" i="5"/>
  <c r="F150" i="5" s="1"/>
  <c r="G150" i="5" s="1"/>
  <c r="H150" i="5" s="1"/>
  <c r="I150" i="5" s="1"/>
  <c r="J150" i="5" s="1"/>
  <c r="K150" i="5" s="1"/>
  <c r="L150" i="5" s="1"/>
  <c r="I158" i="3"/>
  <c r="J119" i="3"/>
  <c r="J77" i="3"/>
  <c r="J145" i="3"/>
  <c r="J61" i="3"/>
  <c r="J105" i="3"/>
  <c r="J135" i="3"/>
  <c r="J161" i="3"/>
  <c r="J82" i="3"/>
  <c r="G70" i="4"/>
  <c r="G72" i="4"/>
  <c r="G74" i="4"/>
  <c r="G64" i="4"/>
  <c r="G62" i="4"/>
  <c r="G66" i="4"/>
  <c r="G68" i="4"/>
  <c r="AB61" i="4"/>
  <c r="AB65" i="4"/>
  <c r="AN67" i="4"/>
  <c r="G61" i="4"/>
  <c r="S61" i="4"/>
  <c r="AE61" i="4"/>
  <c r="M62" i="4"/>
  <c r="Y62" i="4"/>
  <c r="AK62" i="4"/>
  <c r="G63" i="4"/>
  <c r="S63" i="4"/>
  <c r="AE63" i="4"/>
  <c r="M64" i="4"/>
  <c r="Y64" i="4"/>
  <c r="AK64" i="4"/>
  <c r="G65" i="4"/>
  <c r="S65" i="4"/>
  <c r="AE65" i="4"/>
  <c r="G67" i="4"/>
  <c r="S67" i="4"/>
  <c r="AE67" i="4"/>
  <c r="G69" i="4"/>
  <c r="S69" i="4"/>
  <c r="AE69" i="4"/>
  <c r="G71" i="4"/>
  <c r="S71" i="4"/>
  <c r="AE71" i="4"/>
  <c r="G73" i="4"/>
  <c r="S73" i="4"/>
  <c r="AE73" i="4"/>
  <c r="Y74" i="4"/>
  <c r="AK74" i="4"/>
  <c r="P61" i="4"/>
  <c r="P63" i="4"/>
  <c r="AN63" i="4"/>
  <c r="P65" i="4"/>
  <c r="J61" i="4"/>
  <c r="V61" i="4"/>
  <c r="AH61" i="4"/>
  <c r="P62" i="4"/>
  <c r="AB62" i="4"/>
  <c r="J63" i="4"/>
  <c r="V63" i="4"/>
  <c r="AH63" i="4"/>
  <c r="P64" i="4"/>
  <c r="AB64" i="4"/>
  <c r="J65" i="4"/>
  <c r="V65" i="4"/>
  <c r="AH65" i="4"/>
  <c r="P66" i="4"/>
  <c r="AB66" i="4"/>
  <c r="J67" i="4"/>
  <c r="V67" i="4"/>
  <c r="AH67" i="4"/>
  <c r="P68" i="4"/>
  <c r="AB68" i="4"/>
  <c r="J69" i="4"/>
  <c r="V69" i="4"/>
  <c r="AH69" i="4"/>
  <c r="P70" i="4"/>
  <c r="AB70" i="4"/>
  <c r="J71" i="4"/>
  <c r="V71" i="4"/>
  <c r="AH71" i="4"/>
  <c r="P72" i="4"/>
  <c r="AB72" i="4"/>
  <c r="J73" i="4"/>
  <c r="V73" i="4"/>
  <c r="AH73" i="4"/>
  <c r="P74" i="4"/>
  <c r="AB74" i="4"/>
  <c r="P71" i="4"/>
  <c r="AB71" i="4"/>
  <c r="P73" i="4"/>
  <c r="AB73" i="4"/>
  <c r="B10" i="3"/>
  <c r="B11" i="3"/>
  <c r="B12" i="3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J120" i="3" l="1"/>
  <c r="J74" i="3"/>
  <c r="J148" i="3"/>
  <c r="J118" i="3"/>
  <c r="G147" i="3"/>
  <c r="G130" i="3"/>
  <c r="G70" i="3"/>
  <c r="G160" i="3"/>
  <c r="G121" i="3"/>
  <c r="G154" i="3"/>
  <c r="G128" i="3"/>
  <c r="G103" i="3"/>
  <c r="G96" i="3"/>
  <c r="G113" i="3"/>
  <c r="G87" i="3"/>
  <c r="J160" i="3"/>
  <c r="J146" i="3"/>
  <c r="J70" i="3"/>
  <c r="J65" i="3"/>
  <c r="J129" i="3"/>
  <c r="J99" i="3"/>
  <c r="J124" i="3"/>
  <c r="J159" i="3"/>
  <c r="J130" i="3"/>
  <c r="J106" i="3"/>
  <c r="J128" i="3"/>
  <c r="J103" i="3"/>
  <c r="J90" i="3"/>
  <c r="J133" i="3"/>
  <c r="J144" i="3"/>
  <c r="J68" i="3"/>
  <c r="J69" i="3"/>
  <c r="J143" i="3"/>
  <c r="J116" i="3"/>
  <c r="J84" i="3"/>
  <c r="J149" i="3"/>
  <c r="J134" i="3"/>
  <c r="J85" i="3"/>
  <c r="J97" i="3"/>
  <c r="J62" i="3"/>
  <c r="J88" i="3"/>
  <c r="J98" i="3"/>
  <c r="J72" i="3"/>
  <c r="J78" i="3"/>
  <c r="G100" i="3"/>
  <c r="J109" i="3"/>
  <c r="J94" i="3"/>
  <c r="J132" i="3"/>
  <c r="J114" i="3"/>
  <c r="J107" i="3"/>
  <c r="J73" i="3"/>
  <c r="J137" i="3"/>
  <c r="J71" i="3"/>
  <c r="G142" i="3"/>
  <c r="J138" i="3"/>
  <c r="J81" i="3"/>
  <c r="J110" i="3"/>
  <c r="J102" i="3"/>
  <c r="J140" i="3"/>
  <c r="J104" i="3"/>
  <c r="J86" i="3"/>
  <c r="J117" i="3"/>
  <c r="J96" i="3"/>
  <c r="J139" i="3"/>
  <c r="J155" i="3"/>
  <c r="G148" i="3"/>
  <c r="J112" i="3"/>
  <c r="J87" i="3"/>
  <c r="J126" i="3"/>
  <c r="G66" i="3"/>
  <c r="G81" i="3"/>
  <c r="G68" i="3"/>
  <c r="G138" i="3"/>
  <c r="G98" i="3"/>
  <c r="G161" i="3"/>
  <c r="G110" i="3"/>
  <c r="J142" i="3"/>
  <c r="G64" i="3"/>
  <c r="G69" i="3"/>
  <c r="J100" i="3"/>
  <c r="G137" i="3"/>
  <c r="G116" i="3"/>
  <c r="G109" i="3"/>
  <c r="G101" i="3"/>
  <c r="G94" i="3"/>
  <c r="G78" i="3"/>
  <c r="G149" i="3"/>
  <c r="G115" i="3"/>
  <c r="G108" i="3"/>
  <c r="G93" i="3"/>
  <c r="G135" i="3"/>
  <c r="G114" i="3"/>
  <c r="G80" i="3"/>
  <c r="G145" i="3"/>
  <c r="G134" i="3"/>
  <c r="G127" i="3"/>
  <c r="G120" i="3"/>
  <c r="G151" i="3"/>
  <c r="G158" i="3"/>
  <c r="G82" i="3"/>
  <c r="G152" i="3"/>
  <c r="G143" i="3"/>
  <c r="G89" i="3"/>
  <c r="G73" i="3"/>
  <c r="G146" i="3"/>
  <c r="G132" i="3"/>
  <c r="G124" i="3"/>
  <c r="G107" i="3"/>
  <c r="G99" i="3"/>
  <c r="G84" i="3"/>
  <c r="G76" i="3"/>
  <c r="G156" i="3"/>
  <c r="G131" i="3"/>
  <c r="G150" i="3"/>
  <c r="G144" i="3"/>
  <c r="G133" i="3"/>
  <c r="G126" i="3"/>
  <c r="G119" i="3"/>
  <c r="G112" i="3"/>
  <c r="G105" i="3"/>
  <c r="G97" i="3"/>
  <c r="G90" i="3"/>
  <c r="G136" i="3"/>
  <c r="G125" i="3"/>
  <c r="G139" i="3"/>
  <c r="G92" i="3"/>
  <c r="G106" i="3"/>
  <c r="G91" i="3"/>
  <c r="G83" i="3"/>
  <c r="G67" i="3"/>
  <c r="G159" i="3"/>
  <c r="G141" i="3"/>
  <c r="G95" i="3"/>
  <c r="G74" i="3"/>
  <c r="G111" i="3"/>
  <c r="G104" i="3"/>
  <c r="G123" i="3"/>
  <c r="G86" i="3"/>
  <c r="G140" i="3"/>
  <c r="G85" i="3"/>
  <c r="G77" i="3"/>
  <c r="G63" i="3"/>
  <c r="G72" i="3"/>
  <c r="J91" i="3"/>
  <c r="J67" i="3"/>
  <c r="AQ29" i="4"/>
  <c r="J46" i="4"/>
  <c r="F58" i="3"/>
  <c r="J58" i="3" s="1"/>
  <c r="F59" i="3"/>
  <c r="J59" i="3" s="1"/>
  <c r="F56" i="3"/>
  <c r="J56" i="3" s="1"/>
  <c r="F57" i="3"/>
  <c r="G57" i="3" s="1"/>
  <c r="G58" i="3"/>
  <c r="J76" i="3"/>
  <c r="G117" i="3"/>
  <c r="J79" i="3"/>
  <c r="G79" i="3"/>
  <c r="J75" i="3"/>
  <c r="G75" i="3"/>
  <c r="G60" i="4"/>
  <c r="F60" i="3"/>
  <c r="J123" i="3"/>
  <c r="N3" i="5"/>
  <c r="O3" i="5"/>
  <c r="P3" i="5"/>
  <c r="Q3" i="5"/>
  <c r="R3" i="5"/>
  <c r="S3" i="5"/>
  <c r="T3" i="5"/>
  <c r="U3" i="5"/>
  <c r="V3" i="5"/>
  <c r="W3" i="5"/>
  <c r="X3" i="5"/>
  <c r="Y3" i="5"/>
  <c r="N4" i="5"/>
  <c r="O4" i="5"/>
  <c r="P4" i="5"/>
  <c r="Q4" i="5"/>
  <c r="R4" i="5"/>
  <c r="S4" i="5"/>
  <c r="T4" i="5"/>
  <c r="U4" i="5"/>
  <c r="V4" i="5"/>
  <c r="W4" i="5"/>
  <c r="X4" i="5"/>
  <c r="Y4" i="5"/>
  <c r="N5" i="5"/>
  <c r="O5" i="5"/>
  <c r="P5" i="5"/>
  <c r="Q5" i="5"/>
  <c r="R5" i="5"/>
  <c r="S5" i="5"/>
  <c r="T5" i="5"/>
  <c r="U5" i="5"/>
  <c r="V5" i="5"/>
  <c r="W5" i="5"/>
  <c r="X5" i="5"/>
  <c r="Y5" i="5"/>
  <c r="N6" i="5"/>
  <c r="O6" i="5"/>
  <c r="P6" i="5"/>
  <c r="Q6" i="5"/>
  <c r="R6" i="5"/>
  <c r="S6" i="5"/>
  <c r="T6" i="5"/>
  <c r="U6" i="5"/>
  <c r="V6" i="5"/>
  <c r="W6" i="5"/>
  <c r="X6" i="5"/>
  <c r="Y6" i="5"/>
  <c r="N7" i="5"/>
  <c r="O7" i="5"/>
  <c r="P7" i="5"/>
  <c r="Q7" i="5"/>
  <c r="R7" i="5"/>
  <c r="S7" i="5"/>
  <c r="T7" i="5"/>
  <c r="U7" i="5"/>
  <c r="V7" i="5"/>
  <c r="W7" i="5"/>
  <c r="X7" i="5"/>
  <c r="Y7" i="5"/>
  <c r="N8" i="5"/>
  <c r="O8" i="5"/>
  <c r="P8" i="5"/>
  <c r="Q8" i="5"/>
  <c r="R8" i="5"/>
  <c r="S8" i="5"/>
  <c r="T8" i="5"/>
  <c r="U8" i="5"/>
  <c r="V8" i="5"/>
  <c r="W8" i="5"/>
  <c r="X8" i="5"/>
  <c r="Y8" i="5"/>
  <c r="N9" i="5"/>
  <c r="O9" i="5"/>
  <c r="P9" i="5"/>
  <c r="Q9" i="5"/>
  <c r="R9" i="5"/>
  <c r="S9" i="5"/>
  <c r="T9" i="5"/>
  <c r="U9" i="5"/>
  <c r="V9" i="5"/>
  <c r="W9" i="5"/>
  <c r="X9" i="5"/>
  <c r="Y9" i="5"/>
  <c r="N10" i="5"/>
  <c r="O10" i="5"/>
  <c r="P10" i="5"/>
  <c r="Q10" i="5"/>
  <c r="R10" i="5"/>
  <c r="S10" i="5"/>
  <c r="T10" i="5"/>
  <c r="U10" i="5"/>
  <c r="V10" i="5"/>
  <c r="W10" i="5"/>
  <c r="X10" i="5"/>
  <c r="Y10" i="5"/>
  <c r="N11" i="5"/>
  <c r="O11" i="5"/>
  <c r="P11" i="5"/>
  <c r="Q11" i="5"/>
  <c r="R11" i="5"/>
  <c r="S11" i="5"/>
  <c r="T11" i="5"/>
  <c r="U11" i="5"/>
  <c r="V11" i="5"/>
  <c r="W11" i="5"/>
  <c r="X11" i="5"/>
  <c r="Y11" i="5"/>
  <c r="N12" i="5"/>
  <c r="O12" i="5"/>
  <c r="P12" i="5"/>
  <c r="Q12" i="5"/>
  <c r="R12" i="5"/>
  <c r="S12" i="5"/>
  <c r="T12" i="5"/>
  <c r="U12" i="5"/>
  <c r="V12" i="5"/>
  <c r="W12" i="5"/>
  <c r="X12" i="5"/>
  <c r="Y12" i="5"/>
  <c r="N13" i="5"/>
  <c r="O13" i="5"/>
  <c r="P13" i="5"/>
  <c r="Q13" i="5"/>
  <c r="R13" i="5"/>
  <c r="S13" i="5"/>
  <c r="T13" i="5"/>
  <c r="U13" i="5"/>
  <c r="V13" i="5"/>
  <c r="W13" i="5"/>
  <c r="X13" i="5"/>
  <c r="Y13" i="5"/>
  <c r="N14" i="5"/>
  <c r="O14" i="5"/>
  <c r="P14" i="5"/>
  <c r="Q14" i="5"/>
  <c r="R14" i="5"/>
  <c r="S14" i="5"/>
  <c r="T14" i="5"/>
  <c r="U14" i="5"/>
  <c r="V14" i="5"/>
  <c r="W14" i="5"/>
  <c r="X14" i="5"/>
  <c r="Y14" i="5"/>
  <c r="N15" i="5"/>
  <c r="O15" i="5"/>
  <c r="P15" i="5"/>
  <c r="Q15" i="5"/>
  <c r="R15" i="5"/>
  <c r="S15" i="5"/>
  <c r="T15" i="5"/>
  <c r="U15" i="5"/>
  <c r="V15" i="5"/>
  <c r="W15" i="5"/>
  <c r="X15" i="5"/>
  <c r="Y15" i="5"/>
  <c r="N16" i="5"/>
  <c r="O16" i="5"/>
  <c r="P16" i="5"/>
  <c r="Q16" i="5"/>
  <c r="R16" i="5"/>
  <c r="S16" i="5"/>
  <c r="T16" i="5"/>
  <c r="U16" i="5"/>
  <c r="V16" i="5"/>
  <c r="W16" i="5"/>
  <c r="X16" i="5"/>
  <c r="Y16" i="5"/>
  <c r="N17" i="5"/>
  <c r="O17" i="5"/>
  <c r="P17" i="5"/>
  <c r="Q17" i="5"/>
  <c r="R17" i="5"/>
  <c r="S17" i="5"/>
  <c r="T17" i="5"/>
  <c r="U17" i="5"/>
  <c r="V17" i="5"/>
  <c r="W17" i="5"/>
  <c r="X17" i="5"/>
  <c r="Y17" i="5"/>
  <c r="N18" i="5"/>
  <c r="O18" i="5"/>
  <c r="P18" i="5"/>
  <c r="Q18" i="5"/>
  <c r="R18" i="5"/>
  <c r="S18" i="5"/>
  <c r="T18" i="5"/>
  <c r="U18" i="5"/>
  <c r="V18" i="5"/>
  <c r="W18" i="5"/>
  <c r="X18" i="5"/>
  <c r="Y18" i="5"/>
  <c r="N19" i="5"/>
  <c r="O19" i="5"/>
  <c r="P19" i="5"/>
  <c r="Q19" i="5"/>
  <c r="R19" i="5"/>
  <c r="S19" i="5"/>
  <c r="T19" i="5"/>
  <c r="U19" i="5"/>
  <c r="V19" i="5"/>
  <c r="W19" i="5"/>
  <c r="X19" i="5"/>
  <c r="Y19" i="5"/>
  <c r="N20" i="5"/>
  <c r="O20" i="5"/>
  <c r="P20" i="5"/>
  <c r="Q20" i="5"/>
  <c r="R20" i="5"/>
  <c r="S20" i="5"/>
  <c r="T20" i="5"/>
  <c r="U20" i="5"/>
  <c r="V20" i="5"/>
  <c r="W20" i="5"/>
  <c r="X20" i="5"/>
  <c r="Y20" i="5"/>
  <c r="N21" i="5"/>
  <c r="O21" i="5"/>
  <c r="P21" i="5"/>
  <c r="Q21" i="5"/>
  <c r="R21" i="5"/>
  <c r="S21" i="5"/>
  <c r="T21" i="5"/>
  <c r="U21" i="5"/>
  <c r="V21" i="5"/>
  <c r="W21" i="5"/>
  <c r="X21" i="5"/>
  <c r="Y21" i="5"/>
  <c r="N22" i="5"/>
  <c r="O22" i="5"/>
  <c r="P22" i="5"/>
  <c r="Q22" i="5"/>
  <c r="R22" i="5"/>
  <c r="S22" i="5"/>
  <c r="T22" i="5"/>
  <c r="U22" i="5"/>
  <c r="V22" i="5"/>
  <c r="W22" i="5"/>
  <c r="X22" i="5"/>
  <c r="Y22" i="5"/>
  <c r="N23" i="5"/>
  <c r="O23" i="5"/>
  <c r="P23" i="5"/>
  <c r="Q23" i="5"/>
  <c r="R23" i="5"/>
  <c r="S23" i="5"/>
  <c r="T23" i="5"/>
  <c r="U23" i="5"/>
  <c r="V23" i="5"/>
  <c r="W23" i="5"/>
  <c r="X23" i="5"/>
  <c r="Y23" i="5"/>
  <c r="N24" i="5"/>
  <c r="O24" i="5"/>
  <c r="P24" i="5"/>
  <c r="Q24" i="5"/>
  <c r="R24" i="5"/>
  <c r="S24" i="5"/>
  <c r="T24" i="5"/>
  <c r="U24" i="5"/>
  <c r="V24" i="5"/>
  <c r="W24" i="5"/>
  <c r="X24" i="5"/>
  <c r="Y24" i="5"/>
  <c r="N25" i="5"/>
  <c r="O25" i="5"/>
  <c r="P25" i="5"/>
  <c r="Q25" i="5"/>
  <c r="R25" i="5"/>
  <c r="S25" i="5"/>
  <c r="T25" i="5"/>
  <c r="U25" i="5"/>
  <c r="V25" i="5"/>
  <c r="W25" i="5"/>
  <c r="X25" i="5"/>
  <c r="Y25" i="5"/>
  <c r="N26" i="5"/>
  <c r="O26" i="5"/>
  <c r="P26" i="5"/>
  <c r="Q26" i="5"/>
  <c r="R26" i="5"/>
  <c r="S26" i="5"/>
  <c r="T26" i="5"/>
  <c r="U26" i="5"/>
  <c r="V26" i="5"/>
  <c r="W26" i="5"/>
  <c r="X26" i="5"/>
  <c r="Y26" i="5"/>
  <c r="N27" i="5"/>
  <c r="O27" i="5"/>
  <c r="P27" i="5"/>
  <c r="Q27" i="5"/>
  <c r="R27" i="5"/>
  <c r="S27" i="5"/>
  <c r="T27" i="5"/>
  <c r="U27" i="5"/>
  <c r="V27" i="5"/>
  <c r="W27" i="5"/>
  <c r="X27" i="5"/>
  <c r="Y27" i="5"/>
  <c r="N28" i="5"/>
  <c r="O28" i="5"/>
  <c r="P28" i="5"/>
  <c r="Q28" i="5"/>
  <c r="R28" i="5"/>
  <c r="S28" i="5"/>
  <c r="T28" i="5"/>
  <c r="U28" i="5"/>
  <c r="V28" i="5"/>
  <c r="W28" i="5"/>
  <c r="X28" i="5"/>
  <c r="Y28" i="5"/>
  <c r="N29" i="5"/>
  <c r="O29" i="5"/>
  <c r="P29" i="5"/>
  <c r="Q29" i="5"/>
  <c r="R29" i="5"/>
  <c r="S29" i="5"/>
  <c r="T29" i="5"/>
  <c r="U29" i="5"/>
  <c r="V29" i="5"/>
  <c r="W29" i="5"/>
  <c r="X29" i="5"/>
  <c r="Y29" i="5"/>
  <c r="N30" i="5"/>
  <c r="O30" i="5"/>
  <c r="P30" i="5"/>
  <c r="Q30" i="5"/>
  <c r="R30" i="5"/>
  <c r="S30" i="5"/>
  <c r="T30" i="5"/>
  <c r="U30" i="5"/>
  <c r="V30" i="5"/>
  <c r="W30" i="5"/>
  <c r="X30" i="5"/>
  <c r="Y30" i="5"/>
  <c r="N31" i="5"/>
  <c r="O31" i="5"/>
  <c r="P31" i="5"/>
  <c r="Q31" i="5"/>
  <c r="R31" i="5"/>
  <c r="S31" i="5"/>
  <c r="T31" i="5"/>
  <c r="U31" i="5"/>
  <c r="V31" i="5"/>
  <c r="W31" i="5"/>
  <c r="X31" i="5"/>
  <c r="Y31" i="5"/>
  <c r="N32" i="5"/>
  <c r="O32" i="5"/>
  <c r="P32" i="5"/>
  <c r="Q32" i="5"/>
  <c r="R32" i="5"/>
  <c r="S32" i="5"/>
  <c r="T32" i="5"/>
  <c r="U32" i="5"/>
  <c r="V32" i="5"/>
  <c r="W32" i="5"/>
  <c r="X32" i="5"/>
  <c r="Y32" i="5"/>
  <c r="N33" i="5"/>
  <c r="O33" i="5"/>
  <c r="P33" i="5"/>
  <c r="Q33" i="5"/>
  <c r="R33" i="5"/>
  <c r="S33" i="5"/>
  <c r="T33" i="5"/>
  <c r="U33" i="5"/>
  <c r="V33" i="5"/>
  <c r="W33" i="5"/>
  <c r="X33" i="5"/>
  <c r="Y33" i="5"/>
  <c r="N34" i="5"/>
  <c r="O34" i="5"/>
  <c r="P34" i="5"/>
  <c r="Q34" i="5"/>
  <c r="R34" i="5"/>
  <c r="S34" i="5"/>
  <c r="T34" i="5"/>
  <c r="U34" i="5"/>
  <c r="V34" i="5"/>
  <c r="W34" i="5"/>
  <c r="X34" i="5"/>
  <c r="Y34" i="5"/>
  <c r="N35" i="5"/>
  <c r="O35" i="5"/>
  <c r="P35" i="5"/>
  <c r="Q35" i="5"/>
  <c r="R35" i="5"/>
  <c r="S35" i="5"/>
  <c r="T35" i="5"/>
  <c r="U35" i="5"/>
  <c r="V35" i="5"/>
  <c r="W35" i="5"/>
  <c r="X35" i="5"/>
  <c r="Y35" i="5"/>
  <c r="N36" i="5"/>
  <c r="O36" i="5"/>
  <c r="P36" i="5"/>
  <c r="Q36" i="5"/>
  <c r="R36" i="5"/>
  <c r="S36" i="5"/>
  <c r="T36" i="5"/>
  <c r="U36" i="5"/>
  <c r="V36" i="5"/>
  <c r="W36" i="5"/>
  <c r="X36" i="5"/>
  <c r="Y36" i="5"/>
  <c r="N37" i="5"/>
  <c r="O37" i="5"/>
  <c r="P37" i="5"/>
  <c r="Q37" i="5"/>
  <c r="R37" i="5"/>
  <c r="S37" i="5"/>
  <c r="T37" i="5"/>
  <c r="U37" i="5"/>
  <c r="V37" i="5"/>
  <c r="W37" i="5"/>
  <c r="X37" i="5"/>
  <c r="Y37" i="5"/>
  <c r="N38" i="5"/>
  <c r="O38" i="5"/>
  <c r="P38" i="5"/>
  <c r="Q38" i="5"/>
  <c r="R38" i="5"/>
  <c r="S38" i="5"/>
  <c r="T38" i="5"/>
  <c r="U38" i="5"/>
  <c r="V38" i="5"/>
  <c r="W38" i="5"/>
  <c r="X38" i="5"/>
  <c r="Y38" i="5"/>
  <c r="N39" i="5"/>
  <c r="O39" i="5"/>
  <c r="P39" i="5"/>
  <c r="Q39" i="5"/>
  <c r="R39" i="5"/>
  <c r="S39" i="5"/>
  <c r="T39" i="5"/>
  <c r="U39" i="5"/>
  <c r="V39" i="5"/>
  <c r="W39" i="5"/>
  <c r="X39" i="5"/>
  <c r="Y39" i="5"/>
  <c r="N40" i="5"/>
  <c r="O40" i="5"/>
  <c r="P40" i="5"/>
  <c r="Q40" i="5"/>
  <c r="R40" i="5"/>
  <c r="S40" i="5"/>
  <c r="T40" i="5"/>
  <c r="U40" i="5"/>
  <c r="V40" i="5"/>
  <c r="W40" i="5"/>
  <c r="X40" i="5"/>
  <c r="Y40" i="5"/>
  <c r="N41" i="5"/>
  <c r="O41" i="5"/>
  <c r="P41" i="5"/>
  <c r="Q41" i="5"/>
  <c r="R41" i="5"/>
  <c r="S41" i="5"/>
  <c r="T41" i="5"/>
  <c r="U41" i="5"/>
  <c r="V41" i="5"/>
  <c r="W41" i="5"/>
  <c r="X41" i="5"/>
  <c r="Y41" i="5"/>
  <c r="N42" i="5"/>
  <c r="O42" i="5"/>
  <c r="P42" i="5"/>
  <c r="Q42" i="5"/>
  <c r="R42" i="5"/>
  <c r="S42" i="5"/>
  <c r="T42" i="5"/>
  <c r="U42" i="5"/>
  <c r="V42" i="5"/>
  <c r="W42" i="5"/>
  <c r="X42" i="5"/>
  <c r="Y42" i="5"/>
  <c r="N43" i="5"/>
  <c r="O43" i="5"/>
  <c r="P43" i="5"/>
  <c r="Q43" i="5"/>
  <c r="R43" i="5"/>
  <c r="S43" i="5"/>
  <c r="T43" i="5"/>
  <c r="U43" i="5"/>
  <c r="V43" i="5"/>
  <c r="W43" i="5"/>
  <c r="X43" i="5"/>
  <c r="Y43" i="5"/>
  <c r="N44" i="5"/>
  <c r="O44" i="5"/>
  <c r="P44" i="5"/>
  <c r="Q44" i="5"/>
  <c r="R44" i="5"/>
  <c r="S44" i="5"/>
  <c r="T44" i="5"/>
  <c r="U44" i="5"/>
  <c r="V44" i="5"/>
  <c r="W44" i="5"/>
  <c r="X44" i="5"/>
  <c r="Y44" i="5"/>
  <c r="N45" i="5"/>
  <c r="O45" i="5"/>
  <c r="P45" i="5"/>
  <c r="Q45" i="5"/>
  <c r="R45" i="5"/>
  <c r="S45" i="5"/>
  <c r="T45" i="5"/>
  <c r="U45" i="5"/>
  <c r="V45" i="5"/>
  <c r="W45" i="5"/>
  <c r="X45" i="5"/>
  <c r="Y45" i="5"/>
  <c r="N46" i="5"/>
  <c r="O46" i="5"/>
  <c r="P46" i="5"/>
  <c r="Q46" i="5"/>
  <c r="R46" i="5"/>
  <c r="S46" i="5"/>
  <c r="T46" i="5"/>
  <c r="U46" i="5"/>
  <c r="V46" i="5"/>
  <c r="W46" i="5"/>
  <c r="X46" i="5"/>
  <c r="Y46" i="5"/>
  <c r="N47" i="5"/>
  <c r="O47" i="5"/>
  <c r="P47" i="5"/>
  <c r="Q47" i="5"/>
  <c r="R47" i="5"/>
  <c r="S47" i="5"/>
  <c r="T47" i="5"/>
  <c r="U47" i="5"/>
  <c r="V47" i="5"/>
  <c r="W47" i="5"/>
  <c r="X47" i="5"/>
  <c r="Y47" i="5"/>
  <c r="AS11" i="4"/>
  <c r="AS12" i="4"/>
  <c r="AQ12" i="4" s="1"/>
  <c r="AS13" i="4"/>
  <c r="AQ13" i="4" s="1"/>
  <c r="AS14" i="4"/>
  <c r="AQ14" i="4" s="1"/>
  <c r="AS15" i="4"/>
  <c r="AQ15" i="4" s="1"/>
  <c r="AS16" i="4"/>
  <c r="AQ16" i="4" s="1"/>
  <c r="AS17" i="4"/>
  <c r="AQ17" i="4" s="1"/>
  <c r="AS18" i="4"/>
  <c r="AQ18" i="4" s="1"/>
  <c r="AS19" i="4"/>
  <c r="AQ19" i="4" s="1"/>
  <c r="AS20" i="4"/>
  <c r="AQ20" i="4" s="1"/>
  <c r="AS21" i="4"/>
  <c r="AQ21" i="4" s="1"/>
  <c r="AS22" i="4"/>
  <c r="AQ22" i="4" s="1"/>
  <c r="AS23" i="4"/>
  <c r="AQ23" i="4" s="1"/>
  <c r="AS24" i="4"/>
  <c r="AQ24" i="4" s="1"/>
  <c r="AS25" i="4"/>
  <c r="AQ25" i="4" s="1"/>
  <c r="AS26" i="4"/>
  <c r="AQ26" i="4" s="1"/>
  <c r="AS27" i="4"/>
  <c r="AQ27" i="4" s="1"/>
  <c r="AS28" i="4"/>
  <c r="AQ28" i="4" s="1"/>
  <c r="AS29" i="4"/>
  <c r="AS30" i="4"/>
  <c r="AQ30" i="4" s="1"/>
  <c r="AS31" i="4"/>
  <c r="AQ31" i="4" s="1"/>
  <c r="AS32" i="4"/>
  <c r="AQ32" i="4" s="1"/>
  <c r="AS33" i="4"/>
  <c r="AQ33" i="4" s="1"/>
  <c r="AS34" i="4"/>
  <c r="AQ34" i="4" s="1"/>
  <c r="AS35" i="4"/>
  <c r="AQ35" i="4" s="1"/>
  <c r="AS36" i="4"/>
  <c r="AQ36" i="4" s="1"/>
  <c r="AS37" i="4"/>
  <c r="AQ37" i="4" s="1"/>
  <c r="AS38" i="4"/>
  <c r="AQ38" i="4" s="1"/>
  <c r="AS39" i="4"/>
  <c r="AQ39" i="4" s="1"/>
  <c r="AS40" i="4"/>
  <c r="AQ40" i="4" s="1"/>
  <c r="AS41" i="4"/>
  <c r="AQ41" i="4" s="1"/>
  <c r="AS42" i="4"/>
  <c r="AQ42" i="4" s="1"/>
  <c r="AS43" i="4"/>
  <c r="AQ43" i="4" s="1"/>
  <c r="AS44" i="4"/>
  <c r="AQ44" i="4" s="1"/>
  <c r="AS45" i="4"/>
  <c r="AQ45" i="4" s="1"/>
  <c r="AS46" i="4"/>
  <c r="AQ46" i="4" s="1"/>
  <c r="AS47" i="4"/>
  <c r="AQ47" i="4" s="1"/>
  <c r="AS48" i="4"/>
  <c r="AQ48" i="4" s="1"/>
  <c r="AS49" i="4"/>
  <c r="AQ49" i="4" s="1"/>
  <c r="AS50" i="4"/>
  <c r="AQ50" i="4" s="1"/>
  <c r="AS51" i="4"/>
  <c r="AQ51" i="4" s="1"/>
  <c r="AS52" i="4"/>
  <c r="AQ52" i="4" s="1"/>
  <c r="AS53" i="4"/>
  <c r="AQ53" i="4" s="1"/>
  <c r="AS54" i="4"/>
  <c r="AQ54" i="4" s="1"/>
  <c r="AS55" i="4"/>
  <c r="AQ55" i="4" s="1"/>
  <c r="AS56" i="4"/>
  <c r="AQ56" i="4" s="1"/>
  <c r="AS57" i="4"/>
  <c r="AQ57" i="4" s="1"/>
  <c r="AS58" i="4"/>
  <c r="AQ58" i="4" s="1"/>
  <c r="AS59" i="4"/>
  <c r="AQ59" i="4" s="1"/>
  <c r="AS60" i="4"/>
  <c r="AQ60" i="4" s="1"/>
  <c r="AN60" i="4"/>
  <c r="AN59" i="4"/>
  <c r="AN58" i="4"/>
  <c r="AN57" i="4"/>
  <c r="AN56" i="4"/>
  <c r="AN55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K60" i="4"/>
  <c r="AK59" i="4"/>
  <c r="AK58" i="4"/>
  <c r="AK57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H60" i="4"/>
  <c r="AH59" i="4"/>
  <c r="AH58" i="4"/>
  <c r="AH57" i="4"/>
  <c r="AH56" i="4"/>
  <c r="AH55" i="4"/>
  <c r="AH54" i="4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40" i="4"/>
  <c r="AH39" i="4"/>
  <c r="AH38" i="4"/>
  <c r="AH37" i="4"/>
  <c r="AH36" i="4"/>
  <c r="AH35" i="4"/>
  <c r="AH34" i="4"/>
  <c r="AH33" i="4"/>
  <c r="AH32" i="4"/>
  <c r="AH31" i="4"/>
  <c r="AH30" i="4"/>
  <c r="AH29" i="4"/>
  <c r="AH28" i="4"/>
  <c r="AH27" i="4"/>
  <c r="AH26" i="4"/>
  <c r="AH25" i="4"/>
  <c r="AH24" i="4"/>
  <c r="AH23" i="4"/>
  <c r="AH22" i="4"/>
  <c r="AH21" i="4"/>
  <c r="AH20" i="4"/>
  <c r="AH19" i="4"/>
  <c r="AH18" i="4"/>
  <c r="AH17" i="4"/>
  <c r="AH16" i="4"/>
  <c r="AH15" i="4"/>
  <c r="AH14" i="4"/>
  <c r="AH13" i="4"/>
  <c r="AH12" i="4"/>
  <c r="AE60" i="4"/>
  <c r="AE59" i="4"/>
  <c r="AE58" i="4"/>
  <c r="AE57" i="4"/>
  <c r="AE56" i="4"/>
  <c r="AE55" i="4"/>
  <c r="AE54" i="4"/>
  <c r="AE53" i="4"/>
  <c r="AE52" i="4"/>
  <c r="AE51" i="4"/>
  <c r="AE50" i="4"/>
  <c r="AE49" i="4"/>
  <c r="AE48" i="4"/>
  <c r="AE47" i="4"/>
  <c r="AE46" i="4"/>
  <c r="AE45" i="4"/>
  <c r="AE44" i="4"/>
  <c r="AE43" i="4"/>
  <c r="AE42" i="4"/>
  <c r="AE41" i="4"/>
  <c r="AE40" i="4"/>
  <c r="AE39" i="4"/>
  <c r="AE38" i="4"/>
  <c r="AE37" i="4"/>
  <c r="AE36" i="4"/>
  <c r="AE35" i="4"/>
  <c r="AE34" i="4"/>
  <c r="AE33" i="4"/>
  <c r="AE32" i="4"/>
  <c r="AE31" i="4"/>
  <c r="AE30" i="4"/>
  <c r="AE29" i="4"/>
  <c r="AE28" i="4"/>
  <c r="AE27" i="4"/>
  <c r="AE26" i="4"/>
  <c r="AE25" i="4"/>
  <c r="AE24" i="4"/>
  <c r="AE23" i="4"/>
  <c r="AE22" i="4"/>
  <c r="AE21" i="4"/>
  <c r="AE20" i="4"/>
  <c r="AE19" i="4"/>
  <c r="AE18" i="4"/>
  <c r="AE17" i="4"/>
  <c r="AE16" i="4"/>
  <c r="AE15" i="4"/>
  <c r="AE14" i="4"/>
  <c r="AE13" i="4"/>
  <c r="AE12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S60" i="4"/>
  <c r="S59" i="4"/>
  <c r="S58" i="4"/>
  <c r="S57" i="4"/>
  <c r="S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M60" i="4"/>
  <c r="M59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C14" i="3"/>
  <c r="F13" i="3"/>
  <c r="E13" i="3"/>
  <c r="D13" i="3"/>
  <c r="C13" i="3"/>
  <c r="F12" i="3"/>
  <c r="E12" i="3"/>
  <c r="D12" i="3"/>
  <c r="C12" i="3"/>
  <c r="E11" i="3"/>
  <c r="D11" i="3"/>
  <c r="C11" i="3"/>
  <c r="A12" i="3"/>
  <c r="A10" i="3"/>
  <c r="G4" i="3"/>
  <c r="G3" i="3"/>
  <c r="B4" i="3"/>
  <c r="B3" i="3"/>
  <c r="B2" i="3"/>
  <c r="Y2" i="5"/>
  <c r="X2" i="5"/>
  <c r="W2" i="5"/>
  <c r="V2" i="5"/>
  <c r="U2" i="5"/>
  <c r="T2" i="5"/>
  <c r="S2" i="5"/>
  <c r="R2" i="5"/>
  <c r="Q2" i="5"/>
  <c r="P2" i="5"/>
  <c r="O2" i="5"/>
  <c r="N2" i="5"/>
  <c r="B47" i="5"/>
  <c r="C47" i="5" s="1"/>
  <c r="D47" i="5" s="1"/>
  <c r="B46" i="5"/>
  <c r="C46" i="5" s="1"/>
  <c r="D46" i="5" s="1"/>
  <c r="B45" i="5"/>
  <c r="C45" i="5" s="1"/>
  <c r="D45" i="5" s="1"/>
  <c r="B44" i="5"/>
  <c r="C44" i="5" s="1"/>
  <c r="D44" i="5" s="1"/>
  <c r="B43" i="5"/>
  <c r="C43" i="5" s="1"/>
  <c r="D43" i="5" s="1"/>
  <c r="B42" i="5"/>
  <c r="C42" i="5" s="1"/>
  <c r="D42" i="5" s="1"/>
  <c r="B41" i="5"/>
  <c r="C41" i="5" s="1"/>
  <c r="D41" i="5" s="1"/>
  <c r="B40" i="5"/>
  <c r="C40" i="5" s="1"/>
  <c r="D40" i="5" s="1"/>
  <c r="B39" i="5"/>
  <c r="C39" i="5" s="1"/>
  <c r="D39" i="5" s="1"/>
  <c r="B38" i="5"/>
  <c r="C38" i="5" s="1"/>
  <c r="D38" i="5" s="1"/>
  <c r="B37" i="5"/>
  <c r="C37" i="5" s="1"/>
  <c r="D37" i="5" s="1"/>
  <c r="B36" i="5"/>
  <c r="C36" i="5" s="1"/>
  <c r="D36" i="5" s="1"/>
  <c r="B35" i="5"/>
  <c r="C35" i="5" s="1"/>
  <c r="D35" i="5" s="1"/>
  <c r="B34" i="5"/>
  <c r="C34" i="5" s="1"/>
  <c r="D34" i="5" s="1"/>
  <c r="B33" i="5"/>
  <c r="C33" i="5" s="1"/>
  <c r="D33" i="5" s="1"/>
  <c r="B32" i="5"/>
  <c r="C32" i="5" s="1"/>
  <c r="D32" i="5" s="1"/>
  <c r="B31" i="5"/>
  <c r="C31" i="5" s="1"/>
  <c r="D31" i="5" s="1"/>
  <c r="B30" i="5"/>
  <c r="C30" i="5" s="1"/>
  <c r="D30" i="5" s="1"/>
  <c r="B29" i="5"/>
  <c r="C29" i="5" s="1"/>
  <c r="D29" i="5" s="1"/>
  <c r="B28" i="5"/>
  <c r="C28" i="5" s="1"/>
  <c r="D28" i="5" s="1"/>
  <c r="B27" i="5"/>
  <c r="C27" i="5" s="1"/>
  <c r="D27" i="5" s="1"/>
  <c r="B26" i="5"/>
  <c r="C26" i="5" s="1"/>
  <c r="D26" i="5" s="1"/>
  <c r="B25" i="5"/>
  <c r="C25" i="5" s="1"/>
  <c r="D25" i="5" s="1"/>
  <c r="B24" i="5"/>
  <c r="C24" i="5" s="1"/>
  <c r="D24" i="5" s="1"/>
  <c r="B23" i="5"/>
  <c r="C23" i="5" s="1"/>
  <c r="D23" i="5" s="1"/>
  <c r="B22" i="5"/>
  <c r="C22" i="5" s="1"/>
  <c r="D22" i="5" s="1"/>
  <c r="B21" i="5"/>
  <c r="C21" i="5" s="1"/>
  <c r="D21" i="5" s="1"/>
  <c r="B20" i="5"/>
  <c r="C20" i="5" s="1"/>
  <c r="D20" i="5" s="1"/>
  <c r="B19" i="5"/>
  <c r="C19" i="5" s="1"/>
  <c r="D19" i="5" s="1"/>
  <c r="B18" i="5"/>
  <c r="C18" i="5" s="1"/>
  <c r="D18" i="5" s="1"/>
  <c r="B17" i="5"/>
  <c r="C17" i="5" s="1"/>
  <c r="D17" i="5" s="1"/>
  <c r="B16" i="5"/>
  <c r="C16" i="5" s="1"/>
  <c r="D16" i="5" s="1"/>
  <c r="B15" i="5"/>
  <c r="C15" i="5" s="1"/>
  <c r="D15" i="5" s="1"/>
  <c r="B14" i="5"/>
  <c r="C14" i="5" s="1"/>
  <c r="D14" i="5" s="1"/>
  <c r="B13" i="5"/>
  <c r="C13" i="5" s="1"/>
  <c r="D13" i="5" s="1"/>
  <c r="B12" i="5"/>
  <c r="C12" i="5" s="1"/>
  <c r="D12" i="5" s="1"/>
  <c r="B11" i="5"/>
  <c r="C11" i="5" s="1"/>
  <c r="D11" i="5" s="1"/>
  <c r="B10" i="5"/>
  <c r="C10" i="5" s="1"/>
  <c r="D10" i="5" s="1"/>
  <c r="B9" i="5"/>
  <c r="C9" i="5" s="1"/>
  <c r="D9" i="5" s="1"/>
  <c r="B8" i="5"/>
  <c r="C8" i="5" s="1"/>
  <c r="D8" i="5" s="1"/>
  <c r="B7" i="5"/>
  <c r="C7" i="5" s="1"/>
  <c r="D7" i="5" s="1"/>
  <c r="B6" i="5"/>
  <c r="C6" i="5" s="1"/>
  <c r="D6" i="5" s="1"/>
  <c r="B5" i="5"/>
  <c r="C5" i="5" s="1"/>
  <c r="D5" i="5" s="1"/>
  <c r="B4" i="5"/>
  <c r="C4" i="5" s="1"/>
  <c r="D4" i="5" s="1"/>
  <c r="B3" i="5"/>
  <c r="C3" i="5" s="1"/>
  <c r="D3" i="5" s="1"/>
  <c r="AS10" i="4"/>
  <c r="B2" i="5"/>
  <c r="L55" i="3" l="1"/>
  <c r="L54" i="3"/>
  <c r="J54" i="3" s="1"/>
  <c r="L53" i="3"/>
  <c r="L52" i="3"/>
  <c r="J52" i="3" s="1"/>
  <c r="L51" i="3"/>
  <c r="L50" i="3"/>
  <c r="L49" i="3"/>
  <c r="L48" i="3"/>
  <c r="J48" i="3" s="1"/>
  <c r="L47" i="3"/>
  <c r="L46" i="3"/>
  <c r="J46" i="3" s="1"/>
  <c r="L45" i="3"/>
  <c r="L44" i="3"/>
  <c r="J44" i="3" s="1"/>
  <c r="L43" i="3"/>
  <c r="L42" i="3"/>
  <c r="J42" i="3" s="1"/>
  <c r="L41" i="3"/>
  <c r="L40" i="3"/>
  <c r="L39" i="3"/>
  <c r="J39" i="3" s="1"/>
  <c r="L38" i="3"/>
  <c r="J38" i="3" s="1"/>
  <c r="L37" i="3"/>
  <c r="J37" i="3" s="1"/>
  <c r="L36" i="3"/>
  <c r="J36" i="3" s="1"/>
  <c r="L35" i="3"/>
  <c r="L34" i="3"/>
  <c r="J34" i="3" s="1"/>
  <c r="L33" i="3"/>
  <c r="L32" i="3"/>
  <c r="J32" i="3" s="1"/>
  <c r="L31" i="3"/>
  <c r="L30" i="3"/>
  <c r="J30" i="3" s="1"/>
  <c r="L29" i="3"/>
  <c r="L28" i="3"/>
  <c r="J28" i="3" s="1"/>
  <c r="L27" i="3"/>
  <c r="L26" i="3"/>
  <c r="J26" i="3" s="1"/>
  <c r="L25" i="3"/>
  <c r="L24" i="3"/>
  <c r="L23" i="3"/>
  <c r="J23" i="3" s="1"/>
  <c r="L22" i="3"/>
  <c r="J22" i="3" s="1"/>
  <c r="L21" i="3"/>
  <c r="L20" i="3"/>
  <c r="L19" i="3"/>
  <c r="J19" i="3" s="1"/>
  <c r="L18" i="3"/>
  <c r="J18" i="3" s="1"/>
  <c r="L17" i="3"/>
  <c r="AS9" i="4"/>
  <c r="G56" i="3"/>
  <c r="L10" i="3"/>
  <c r="L16" i="3"/>
  <c r="L15" i="3"/>
  <c r="L14" i="3"/>
  <c r="J14" i="3" s="1"/>
  <c r="L13" i="3"/>
  <c r="L12" i="3"/>
  <c r="L11" i="3"/>
  <c r="G59" i="3"/>
  <c r="J57" i="3"/>
  <c r="J60" i="3"/>
  <c r="G60" i="3"/>
  <c r="E13" i="5"/>
  <c r="F13" i="5" s="1"/>
  <c r="G13" i="5" s="1"/>
  <c r="H13" i="5" s="1"/>
  <c r="I13" i="5" s="1"/>
  <c r="J13" i="5" s="1"/>
  <c r="K13" i="5" s="1"/>
  <c r="L13" i="5" s="1"/>
  <c r="E33" i="5"/>
  <c r="F33" i="5" s="1"/>
  <c r="G33" i="5" s="1"/>
  <c r="H33" i="5" s="1"/>
  <c r="I33" i="5" s="1"/>
  <c r="J33" i="5" s="1"/>
  <c r="K33" i="5" s="1"/>
  <c r="L33" i="5" s="1"/>
  <c r="E6" i="5"/>
  <c r="F6" i="5" s="1"/>
  <c r="G6" i="5" s="1"/>
  <c r="H6" i="5" s="1"/>
  <c r="I6" i="5" s="1"/>
  <c r="J6" i="5" s="1"/>
  <c r="K6" i="5" s="1"/>
  <c r="L6" i="5" s="1"/>
  <c r="E18" i="5"/>
  <c r="F18" i="5" s="1"/>
  <c r="G18" i="5" s="1"/>
  <c r="H18" i="5" s="1"/>
  <c r="I18" i="5" s="1"/>
  <c r="J18" i="5" s="1"/>
  <c r="K18" i="5" s="1"/>
  <c r="L18" i="5" s="1"/>
  <c r="E3" i="5"/>
  <c r="F3" i="5" s="1"/>
  <c r="G3" i="5" s="1"/>
  <c r="H3" i="5" s="1"/>
  <c r="I3" i="5" s="1"/>
  <c r="J3" i="5" s="1"/>
  <c r="K3" i="5" s="1"/>
  <c r="L3" i="5" s="1"/>
  <c r="E4" i="5"/>
  <c r="F4" i="5" s="1"/>
  <c r="G4" i="5" s="1"/>
  <c r="H4" i="5" s="1"/>
  <c r="I4" i="5" s="1"/>
  <c r="J4" i="5" s="1"/>
  <c r="K4" i="5" s="1"/>
  <c r="L4" i="5" s="1"/>
  <c r="E8" i="5"/>
  <c r="F8" i="5" s="1"/>
  <c r="G8" i="5" s="1"/>
  <c r="H8" i="5" s="1"/>
  <c r="I8" i="5" s="1"/>
  <c r="J8" i="5" s="1"/>
  <c r="K8" i="5" s="1"/>
  <c r="L8" i="5" s="1"/>
  <c r="E12" i="5"/>
  <c r="F12" i="5" s="1"/>
  <c r="G12" i="5" s="1"/>
  <c r="H12" i="5" s="1"/>
  <c r="I12" i="5" s="1"/>
  <c r="J12" i="5" s="1"/>
  <c r="K12" i="5" s="1"/>
  <c r="L12" i="5" s="1"/>
  <c r="E16" i="5"/>
  <c r="F16" i="5" s="1"/>
  <c r="G16" i="5" s="1"/>
  <c r="H16" i="5" s="1"/>
  <c r="I16" i="5" s="1"/>
  <c r="J16" i="5" s="1"/>
  <c r="K16" i="5" s="1"/>
  <c r="L16" i="5" s="1"/>
  <c r="E20" i="5"/>
  <c r="F20" i="5" s="1"/>
  <c r="G20" i="5" s="1"/>
  <c r="H20" i="5" s="1"/>
  <c r="I20" i="5" s="1"/>
  <c r="J20" i="5" s="1"/>
  <c r="K20" i="5" s="1"/>
  <c r="L20" i="5" s="1"/>
  <c r="E24" i="5"/>
  <c r="F24" i="5" s="1"/>
  <c r="G24" i="5" s="1"/>
  <c r="H24" i="5" s="1"/>
  <c r="I24" i="5" s="1"/>
  <c r="J24" i="5" s="1"/>
  <c r="K24" i="5" s="1"/>
  <c r="L24" i="5" s="1"/>
  <c r="E28" i="5"/>
  <c r="F28" i="5" s="1"/>
  <c r="G28" i="5" s="1"/>
  <c r="H28" i="5" s="1"/>
  <c r="I28" i="5" s="1"/>
  <c r="J28" i="5" s="1"/>
  <c r="K28" i="5" s="1"/>
  <c r="L28" i="5" s="1"/>
  <c r="E32" i="5"/>
  <c r="F32" i="5" s="1"/>
  <c r="G32" i="5" s="1"/>
  <c r="H32" i="5" s="1"/>
  <c r="I32" i="5" s="1"/>
  <c r="J32" i="5" s="1"/>
  <c r="K32" i="5" s="1"/>
  <c r="L32" i="5" s="1"/>
  <c r="E36" i="5"/>
  <c r="F36" i="5" s="1"/>
  <c r="G36" i="5" s="1"/>
  <c r="H36" i="5" s="1"/>
  <c r="I36" i="5" s="1"/>
  <c r="J36" i="5" s="1"/>
  <c r="K36" i="5" s="1"/>
  <c r="L36" i="5" s="1"/>
  <c r="E40" i="5"/>
  <c r="F40" i="5" s="1"/>
  <c r="G40" i="5" s="1"/>
  <c r="H40" i="5" s="1"/>
  <c r="I40" i="5" s="1"/>
  <c r="J40" i="5" s="1"/>
  <c r="K40" i="5" s="1"/>
  <c r="L40" i="5" s="1"/>
  <c r="E44" i="5"/>
  <c r="F44" i="5" s="1"/>
  <c r="G44" i="5" s="1"/>
  <c r="H44" i="5" s="1"/>
  <c r="I44" i="5" s="1"/>
  <c r="J44" i="5" s="1"/>
  <c r="K44" i="5" s="1"/>
  <c r="L44" i="5" s="1"/>
  <c r="E9" i="5"/>
  <c r="F9" i="5" s="1"/>
  <c r="G9" i="5" s="1"/>
  <c r="H9" i="5" s="1"/>
  <c r="I9" i="5" s="1"/>
  <c r="J9" i="5" s="1"/>
  <c r="K9" i="5" s="1"/>
  <c r="L9" i="5" s="1"/>
  <c r="O63" i="3"/>
  <c r="E25" i="5"/>
  <c r="F25" i="5" s="1"/>
  <c r="G25" i="5" s="1"/>
  <c r="H25" i="5" s="1"/>
  <c r="I25" i="5" s="1"/>
  <c r="J25" i="5" s="1"/>
  <c r="K25" i="5" s="1"/>
  <c r="L25" i="5" s="1"/>
  <c r="O87" i="3"/>
  <c r="E45" i="5"/>
  <c r="F45" i="5" s="1"/>
  <c r="G45" i="5" s="1"/>
  <c r="H45" i="5" s="1"/>
  <c r="I45" i="5" s="1"/>
  <c r="J45" i="5" s="1"/>
  <c r="K45" i="5" s="1"/>
  <c r="L45" i="5" s="1"/>
  <c r="O159" i="3"/>
  <c r="E5" i="5"/>
  <c r="F5" i="5" s="1"/>
  <c r="G5" i="5" s="1"/>
  <c r="H5" i="5" s="1"/>
  <c r="I5" i="5" s="1"/>
  <c r="J5" i="5" s="1"/>
  <c r="K5" i="5" s="1"/>
  <c r="L5" i="5" s="1"/>
  <c r="E21" i="5"/>
  <c r="F21" i="5" s="1"/>
  <c r="G21" i="5" s="1"/>
  <c r="H21" i="5" s="1"/>
  <c r="I21" i="5" s="1"/>
  <c r="J21" i="5" s="1"/>
  <c r="K21" i="5" s="1"/>
  <c r="L21" i="5" s="1"/>
  <c r="O129" i="3"/>
  <c r="E37" i="5"/>
  <c r="F37" i="5" s="1"/>
  <c r="G37" i="5" s="1"/>
  <c r="H37" i="5" s="1"/>
  <c r="I37" i="5" s="1"/>
  <c r="J37" i="5" s="1"/>
  <c r="K37" i="5" s="1"/>
  <c r="L37" i="5" s="1"/>
  <c r="O99" i="3"/>
  <c r="E14" i="5"/>
  <c r="F14" i="5" s="1"/>
  <c r="G14" i="5" s="1"/>
  <c r="H14" i="5" s="1"/>
  <c r="I14" i="5" s="1"/>
  <c r="J14" i="5" s="1"/>
  <c r="K14" i="5" s="1"/>
  <c r="L14" i="5" s="1"/>
  <c r="O122" i="3"/>
  <c r="E26" i="5"/>
  <c r="F26" i="5" s="1"/>
  <c r="G26" i="5" s="1"/>
  <c r="H26" i="5" s="1"/>
  <c r="I26" i="5" s="1"/>
  <c r="J26" i="5" s="1"/>
  <c r="K26" i="5" s="1"/>
  <c r="L26" i="5" s="1"/>
  <c r="O80" i="3"/>
  <c r="O142" i="3"/>
  <c r="O88" i="3"/>
  <c r="E30" i="5"/>
  <c r="F30" i="5" s="1"/>
  <c r="G30" i="5" s="1"/>
  <c r="H30" i="5" s="1"/>
  <c r="I30" i="5" s="1"/>
  <c r="J30" i="5" s="1"/>
  <c r="K30" i="5" s="1"/>
  <c r="L30" i="5" s="1"/>
  <c r="O146" i="3"/>
  <c r="O92" i="3"/>
  <c r="E34" i="5"/>
  <c r="F34" i="5" s="1"/>
  <c r="G34" i="5" s="1"/>
  <c r="H34" i="5" s="1"/>
  <c r="I34" i="5" s="1"/>
  <c r="J34" i="5" s="1"/>
  <c r="K34" i="5" s="1"/>
  <c r="L34" i="5" s="1"/>
  <c r="O96" i="3"/>
  <c r="E38" i="5"/>
  <c r="F38" i="5" s="1"/>
  <c r="G38" i="5" s="1"/>
  <c r="H38" i="5" s="1"/>
  <c r="I38" i="5" s="1"/>
  <c r="J38" i="5" s="1"/>
  <c r="K38" i="5" s="1"/>
  <c r="L38" i="5" s="1"/>
  <c r="O100" i="3"/>
  <c r="E42" i="5"/>
  <c r="F42" i="5" s="1"/>
  <c r="G42" i="5" s="1"/>
  <c r="H42" i="5" s="1"/>
  <c r="I42" i="5" s="1"/>
  <c r="J42" i="5" s="1"/>
  <c r="K42" i="5" s="1"/>
  <c r="L42" i="5" s="1"/>
  <c r="O156" i="3"/>
  <c r="E46" i="5"/>
  <c r="F46" i="5" s="1"/>
  <c r="G46" i="5" s="1"/>
  <c r="H46" i="5" s="1"/>
  <c r="I46" i="5" s="1"/>
  <c r="J46" i="5" s="1"/>
  <c r="K46" i="5" s="1"/>
  <c r="L46" i="5" s="1"/>
  <c r="O160" i="3"/>
  <c r="O108" i="3"/>
  <c r="E17" i="5"/>
  <c r="F17" i="5" s="1"/>
  <c r="G17" i="5" s="1"/>
  <c r="H17" i="5" s="1"/>
  <c r="I17" i="5" s="1"/>
  <c r="J17" i="5" s="1"/>
  <c r="K17" i="5" s="1"/>
  <c r="L17" i="5" s="1"/>
  <c r="O133" i="3"/>
  <c r="O71" i="3"/>
  <c r="E29" i="5"/>
  <c r="F29" i="5" s="1"/>
  <c r="G29" i="5" s="1"/>
  <c r="H29" i="5" s="1"/>
  <c r="I29" i="5" s="1"/>
  <c r="J29" i="5" s="1"/>
  <c r="K29" i="5" s="1"/>
  <c r="L29" i="5" s="1"/>
  <c r="O145" i="3"/>
  <c r="O91" i="3"/>
  <c r="E41" i="5"/>
  <c r="F41" i="5" s="1"/>
  <c r="G41" i="5" s="1"/>
  <c r="H41" i="5" s="1"/>
  <c r="I41" i="5" s="1"/>
  <c r="J41" i="5" s="1"/>
  <c r="K41" i="5" s="1"/>
  <c r="L41" i="5" s="1"/>
  <c r="O155" i="3"/>
  <c r="E22" i="5"/>
  <c r="F22" i="5" s="1"/>
  <c r="G22" i="5" s="1"/>
  <c r="H22" i="5" s="1"/>
  <c r="I22" i="5" s="1"/>
  <c r="J22" i="5" s="1"/>
  <c r="K22" i="5" s="1"/>
  <c r="L22" i="5" s="1"/>
  <c r="O130" i="3"/>
  <c r="O138" i="3"/>
  <c r="O84" i="3"/>
  <c r="O76" i="3"/>
  <c r="E7" i="5"/>
  <c r="F7" i="5" s="1"/>
  <c r="G7" i="5" s="1"/>
  <c r="H7" i="5" s="1"/>
  <c r="I7" i="5" s="1"/>
  <c r="J7" i="5" s="1"/>
  <c r="K7" i="5" s="1"/>
  <c r="L7" i="5" s="1"/>
  <c r="O61" i="3"/>
  <c r="E11" i="5"/>
  <c r="F11" i="5" s="1"/>
  <c r="G11" i="5" s="1"/>
  <c r="H11" i="5" s="1"/>
  <c r="I11" i="5" s="1"/>
  <c r="J11" i="5" s="1"/>
  <c r="K11" i="5" s="1"/>
  <c r="L11" i="5" s="1"/>
  <c r="O65" i="3"/>
  <c r="O119" i="3"/>
  <c r="E15" i="5"/>
  <c r="F15" i="5" s="1"/>
  <c r="G15" i="5" s="1"/>
  <c r="H15" i="5" s="1"/>
  <c r="I15" i="5" s="1"/>
  <c r="J15" i="5" s="1"/>
  <c r="K15" i="5" s="1"/>
  <c r="L15" i="5" s="1"/>
  <c r="O123" i="3"/>
  <c r="E19" i="5"/>
  <c r="F19" i="5" s="1"/>
  <c r="G19" i="5" s="1"/>
  <c r="H19" i="5" s="1"/>
  <c r="I19" i="5" s="1"/>
  <c r="J19" i="5" s="1"/>
  <c r="K19" i="5" s="1"/>
  <c r="L19" i="5" s="1"/>
  <c r="O73" i="3"/>
  <c r="O135" i="3"/>
  <c r="E23" i="5"/>
  <c r="F23" i="5" s="1"/>
  <c r="G23" i="5" s="1"/>
  <c r="H23" i="5" s="1"/>
  <c r="I23" i="5" s="1"/>
  <c r="J23" i="5" s="1"/>
  <c r="K23" i="5" s="1"/>
  <c r="L23" i="5" s="1"/>
  <c r="O131" i="3"/>
  <c r="O139" i="3"/>
  <c r="E27" i="5"/>
  <c r="F27" i="5" s="1"/>
  <c r="G27" i="5" s="1"/>
  <c r="H27" i="5" s="1"/>
  <c r="I27" i="5" s="1"/>
  <c r="J27" i="5" s="1"/>
  <c r="K27" i="5" s="1"/>
  <c r="L27" i="5" s="1"/>
  <c r="O143" i="3"/>
  <c r="O89" i="3"/>
  <c r="E31" i="5"/>
  <c r="F31" i="5" s="1"/>
  <c r="G31" i="5" s="1"/>
  <c r="H31" i="5" s="1"/>
  <c r="I31" i="5" s="1"/>
  <c r="J31" i="5" s="1"/>
  <c r="K31" i="5" s="1"/>
  <c r="L31" i="5" s="1"/>
  <c r="O147" i="3"/>
  <c r="E35" i="5"/>
  <c r="F35" i="5" s="1"/>
  <c r="G35" i="5" s="1"/>
  <c r="H35" i="5" s="1"/>
  <c r="I35" i="5" s="1"/>
  <c r="J35" i="5" s="1"/>
  <c r="K35" i="5" s="1"/>
  <c r="L35" i="5" s="1"/>
  <c r="O151" i="3"/>
  <c r="E39" i="5"/>
  <c r="F39" i="5" s="1"/>
  <c r="G39" i="5" s="1"/>
  <c r="H39" i="5" s="1"/>
  <c r="I39" i="5" s="1"/>
  <c r="J39" i="5" s="1"/>
  <c r="K39" i="5" s="1"/>
  <c r="L39" i="5" s="1"/>
  <c r="O101" i="3"/>
  <c r="E43" i="5"/>
  <c r="F43" i="5" s="1"/>
  <c r="G43" i="5" s="1"/>
  <c r="H43" i="5" s="1"/>
  <c r="I43" i="5" s="1"/>
  <c r="J43" i="5" s="1"/>
  <c r="K43" i="5" s="1"/>
  <c r="L43" i="5" s="1"/>
  <c r="O105" i="3"/>
  <c r="O157" i="3"/>
  <c r="E47" i="5"/>
  <c r="F47" i="5" s="1"/>
  <c r="G47" i="5" s="1"/>
  <c r="H47" i="5" s="1"/>
  <c r="I47" i="5" s="1"/>
  <c r="J47" i="5" s="1"/>
  <c r="K47" i="5" s="1"/>
  <c r="L47" i="5" s="1"/>
  <c r="O109" i="3"/>
  <c r="E10" i="5"/>
  <c r="F10" i="5" s="1"/>
  <c r="G10" i="5" s="1"/>
  <c r="H10" i="5" s="1"/>
  <c r="I10" i="5" s="1"/>
  <c r="J10" i="5" s="1"/>
  <c r="K10" i="5" s="1"/>
  <c r="L10" i="5" s="1"/>
  <c r="I18" i="3"/>
  <c r="I14" i="3"/>
  <c r="I22" i="3"/>
  <c r="I26" i="3"/>
  <c r="O26" i="3" s="1"/>
  <c r="R26" i="3" s="1"/>
  <c r="P26" i="3" s="1"/>
  <c r="I30" i="3"/>
  <c r="I34" i="3"/>
  <c r="I38" i="3"/>
  <c r="I44" i="3"/>
  <c r="G44" i="3" s="1"/>
  <c r="I48" i="3"/>
  <c r="I52" i="3"/>
  <c r="O52" i="3" s="1"/>
  <c r="R52" i="3" s="1"/>
  <c r="P52" i="3" s="1"/>
  <c r="I15" i="3"/>
  <c r="I19" i="3"/>
  <c r="I23" i="3"/>
  <c r="I27" i="3"/>
  <c r="I31" i="3"/>
  <c r="O31" i="3" s="1"/>
  <c r="R31" i="3" s="1"/>
  <c r="P31" i="3" s="1"/>
  <c r="I35" i="3"/>
  <c r="G35" i="3" s="1"/>
  <c r="I39" i="3"/>
  <c r="I45" i="3"/>
  <c r="I49" i="3"/>
  <c r="I53" i="3"/>
  <c r="I12" i="3"/>
  <c r="O12" i="3" s="1"/>
  <c r="R12" i="3" s="1"/>
  <c r="P12" i="3" s="1"/>
  <c r="I16" i="3"/>
  <c r="I20" i="3"/>
  <c r="I24" i="3"/>
  <c r="I28" i="3"/>
  <c r="I32" i="3"/>
  <c r="O32" i="3" s="1"/>
  <c r="R32" i="3" s="1"/>
  <c r="P32" i="3" s="1"/>
  <c r="I36" i="3"/>
  <c r="I40" i="3"/>
  <c r="I42" i="3"/>
  <c r="I46" i="3"/>
  <c r="I50" i="3"/>
  <c r="I54" i="3"/>
  <c r="O54" i="3" s="1"/>
  <c r="R54" i="3" s="1"/>
  <c r="P54" i="3" s="1"/>
  <c r="I13" i="3"/>
  <c r="I17" i="3"/>
  <c r="I21" i="3"/>
  <c r="I25" i="3"/>
  <c r="G25" i="3" s="1"/>
  <c r="I29" i="3"/>
  <c r="O29" i="3" s="1"/>
  <c r="R29" i="3" s="1"/>
  <c r="P29" i="3" s="1"/>
  <c r="I33" i="3"/>
  <c r="I37" i="3"/>
  <c r="I41" i="3"/>
  <c r="I43" i="3"/>
  <c r="I47" i="3"/>
  <c r="O47" i="3" s="1"/>
  <c r="R47" i="3" s="1"/>
  <c r="P47" i="3" s="1"/>
  <c r="I51" i="3"/>
  <c r="O51" i="3" s="1"/>
  <c r="R51" i="3" s="1"/>
  <c r="P51" i="3" s="1"/>
  <c r="I55" i="3"/>
  <c r="I11" i="3"/>
  <c r="J43" i="3"/>
  <c r="J12" i="3"/>
  <c r="J13" i="3"/>
  <c r="J15" i="3"/>
  <c r="J17" i="3"/>
  <c r="J20" i="3"/>
  <c r="J21" i="3"/>
  <c r="J24" i="3"/>
  <c r="J25" i="3"/>
  <c r="J27" i="3"/>
  <c r="J29" i="3"/>
  <c r="J31" i="3"/>
  <c r="J33" i="3"/>
  <c r="J35" i="3"/>
  <c r="J41" i="3"/>
  <c r="J40" i="3"/>
  <c r="J45" i="3"/>
  <c r="J47" i="3"/>
  <c r="J49" i="3"/>
  <c r="J50" i="3"/>
  <c r="J51" i="3"/>
  <c r="J53" i="3"/>
  <c r="J55" i="3"/>
  <c r="C2" i="5"/>
  <c r="D2" i="5" s="1"/>
  <c r="F11" i="4"/>
  <c r="AQ11" i="4" s="1"/>
  <c r="E10" i="3"/>
  <c r="D10" i="3"/>
  <c r="C10" i="3"/>
  <c r="F10" i="4"/>
  <c r="O27" i="3" l="1"/>
  <c r="R27" i="3" s="1"/>
  <c r="P27" i="3" s="1"/>
  <c r="O37" i="3"/>
  <c r="R37" i="3" s="1"/>
  <c r="P37" i="3" s="1"/>
  <c r="O21" i="3"/>
  <c r="R21" i="3" s="1"/>
  <c r="P21" i="3" s="1"/>
  <c r="O49" i="3"/>
  <c r="R49" i="3" s="1"/>
  <c r="P49" i="3" s="1"/>
  <c r="O46" i="3"/>
  <c r="R46" i="3" s="1"/>
  <c r="P46" i="3" s="1"/>
  <c r="O34" i="3"/>
  <c r="R34" i="3" s="1"/>
  <c r="P34" i="3" s="1"/>
  <c r="G26" i="3"/>
  <c r="O43" i="3"/>
  <c r="R43" i="3" s="1"/>
  <c r="P43" i="3" s="1"/>
  <c r="O39" i="3"/>
  <c r="R39" i="3" s="1"/>
  <c r="P39" i="3" s="1"/>
  <c r="G52" i="3"/>
  <c r="O55" i="3"/>
  <c r="R55" i="3" s="1"/>
  <c r="P55" i="3" s="1"/>
  <c r="O35" i="3"/>
  <c r="R35" i="3" s="1"/>
  <c r="P35" i="3" s="1"/>
  <c r="O19" i="3"/>
  <c r="R19" i="3" s="1"/>
  <c r="P19" i="3" s="1"/>
  <c r="O42" i="3"/>
  <c r="R42" i="3" s="1"/>
  <c r="P42" i="3" s="1"/>
  <c r="O50" i="3"/>
  <c r="R50" i="3" s="1"/>
  <c r="P50" i="3" s="1"/>
  <c r="O38" i="3"/>
  <c r="R38" i="3" s="1"/>
  <c r="P38" i="3" s="1"/>
  <c r="O22" i="3"/>
  <c r="R22" i="3" s="1"/>
  <c r="P22" i="3" s="1"/>
  <c r="O23" i="3"/>
  <c r="M23" i="3" s="1"/>
  <c r="O30" i="3"/>
  <c r="R30" i="3" s="1"/>
  <c r="P30" i="3" s="1"/>
  <c r="O18" i="3"/>
  <c r="M18" i="3" s="1"/>
  <c r="G32" i="3"/>
  <c r="O28" i="3"/>
  <c r="R28" i="3" s="1"/>
  <c r="P28" i="3" s="1"/>
  <c r="O48" i="3"/>
  <c r="R48" i="3" s="1"/>
  <c r="P48" i="3" s="1"/>
  <c r="O40" i="3"/>
  <c r="R40" i="3" s="1"/>
  <c r="P40" i="3" s="1"/>
  <c r="O24" i="3"/>
  <c r="R24" i="3" s="1"/>
  <c r="P24" i="3" s="1"/>
  <c r="O44" i="3"/>
  <c r="R44" i="3" s="1"/>
  <c r="P44" i="3" s="1"/>
  <c r="O36" i="3"/>
  <c r="R36" i="3" s="1"/>
  <c r="P36" i="3" s="1"/>
  <c r="O20" i="3"/>
  <c r="R20" i="3" s="1"/>
  <c r="P20" i="3" s="1"/>
  <c r="G39" i="3"/>
  <c r="G42" i="3"/>
  <c r="O33" i="3"/>
  <c r="R33" i="3" s="1"/>
  <c r="P33" i="3" s="1"/>
  <c r="O17" i="3"/>
  <c r="R17" i="3" s="1"/>
  <c r="P17" i="3" s="1"/>
  <c r="O45" i="3"/>
  <c r="R45" i="3" s="1"/>
  <c r="P45" i="3" s="1"/>
  <c r="O41" i="3"/>
  <c r="R41" i="3" s="1"/>
  <c r="P41" i="3" s="1"/>
  <c r="O25" i="3"/>
  <c r="R25" i="3" s="1"/>
  <c r="P25" i="3" s="1"/>
  <c r="O53" i="3"/>
  <c r="R53" i="3" s="1"/>
  <c r="P53" i="3" s="1"/>
  <c r="G30" i="3"/>
  <c r="O14" i="3"/>
  <c r="R14" i="3" s="1"/>
  <c r="P14" i="3" s="1"/>
  <c r="G46" i="3"/>
  <c r="O15" i="3"/>
  <c r="R15" i="3" s="1"/>
  <c r="P15" i="3" s="1"/>
  <c r="G54" i="3"/>
  <c r="G34" i="3"/>
  <c r="O11" i="3"/>
  <c r="L9" i="3"/>
  <c r="G55" i="3"/>
  <c r="G41" i="3"/>
  <c r="G40" i="3"/>
  <c r="G24" i="3"/>
  <c r="F9" i="4"/>
  <c r="AQ9" i="4" s="1"/>
  <c r="AQ10" i="4"/>
  <c r="G48" i="3"/>
  <c r="G28" i="3"/>
  <c r="G29" i="3"/>
  <c r="G49" i="3"/>
  <c r="G50" i="3"/>
  <c r="G36" i="3"/>
  <c r="G37" i="3"/>
  <c r="G38" i="3"/>
  <c r="G33" i="3"/>
  <c r="G31" i="3"/>
  <c r="G27" i="3"/>
  <c r="G51" i="3"/>
  <c r="M48" i="3"/>
  <c r="M49" i="3"/>
  <c r="G53" i="3"/>
  <c r="G45" i="3"/>
  <c r="G43" i="3"/>
  <c r="M45" i="3"/>
  <c r="M29" i="3"/>
  <c r="R109" i="3"/>
  <c r="P109" i="3" s="1"/>
  <c r="M109" i="3"/>
  <c r="R143" i="3"/>
  <c r="P143" i="3" s="1"/>
  <c r="M143" i="3"/>
  <c r="R123" i="3"/>
  <c r="P123" i="3" s="1"/>
  <c r="M123" i="3"/>
  <c r="R84" i="3"/>
  <c r="P84" i="3" s="1"/>
  <c r="M84" i="3"/>
  <c r="R155" i="3"/>
  <c r="P155" i="3" s="1"/>
  <c r="M155" i="3"/>
  <c r="R108" i="3"/>
  <c r="P108" i="3" s="1"/>
  <c r="M108" i="3"/>
  <c r="R88" i="3"/>
  <c r="P88" i="3" s="1"/>
  <c r="M88" i="3"/>
  <c r="R122" i="3"/>
  <c r="P122" i="3" s="1"/>
  <c r="M122" i="3"/>
  <c r="R129" i="3"/>
  <c r="P129" i="3" s="1"/>
  <c r="M129" i="3"/>
  <c r="M47" i="3"/>
  <c r="M39" i="3"/>
  <c r="M31" i="3"/>
  <c r="M24" i="3"/>
  <c r="R101" i="3"/>
  <c r="P101" i="3" s="1"/>
  <c r="M101" i="3"/>
  <c r="R147" i="3"/>
  <c r="P147" i="3" s="1"/>
  <c r="M147" i="3"/>
  <c r="R135" i="3"/>
  <c r="P135" i="3" s="1"/>
  <c r="M135" i="3"/>
  <c r="R61" i="3"/>
  <c r="P61" i="3" s="1"/>
  <c r="M61" i="3"/>
  <c r="R138" i="3"/>
  <c r="P138" i="3" s="1"/>
  <c r="M138" i="3"/>
  <c r="R71" i="3"/>
  <c r="P71" i="3" s="1"/>
  <c r="M71" i="3"/>
  <c r="R160" i="3"/>
  <c r="P160" i="3" s="1"/>
  <c r="M160" i="3"/>
  <c r="R100" i="3"/>
  <c r="P100" i="3" s="1"/>
  <c r="M100" i="3"/>
  <c r="R92" i="3"/>
  <c r="P92" i="3" s="1"/>
  <c r="M92" i="3"/>
  <c r="R142" i="3"/>
  <c r="P142" i="3" s="1"/>
  <c r="M142" i="3"/>
  <c r="R87" i="3"/>
  <c r="P87" i="3" s="1"/>
  <c r="M87" i="3"/>
  <c r="M54" i="3"/>
  <c r="M46" i="3"/>
  <c r="G47" i="3"/>
  <c r="M52" i="3"/>
  <c r="M37" i="3"/>
  <c r="R157" i="3"/>
  <c r="P157" i="3" s="1"/>
  <c r="M157" i="3"/>
  <c r="R139" i="3"/>
  <c r="P139" i="3" s="1"/>
  <c r="M139" i="3"/>
  <c r="R73" i="3"/>
  <c r="P73" i="3" s="1"/>
  <c r="M73" i="3"/>
  <c r="R119" i="3"/>
  <c r="P119" i="3" s="1"/>
  <c r="M119" i="3"/>
  <c r="R130" i="3"/>
  <c r="P130" i="3" s="1"/>
  <c r="M130" i="3"/>
  <c r="R91" i="3"/>
  <c r="P91" i="3" s="1"/>
  <c r="M91" i="3"/>
  <c r="R133" i="3"/>
  <c r="P133" i="3" s="1"/>
  <c r="M133" i="3"/>
  <c r="R146" i="3"/>
  <c r="P146" i="3" s="1"/>
  <c r="M146" i="3"/>
  <c r="R80" i="3"/>
  <c r="P80" i="3" s="1"/>
  <c r="M80" i="3"/>
  <c r="R99" i="3"/>
  <c r="P99" i="3" s="1"/>
  <c r="M99" i="3"/>
  <c r="M51" i="3"/>
  <c r="M43" i="3"/>
  <c r="M35" i="3"/>
  <c r="M27" i="3"/>
  <c r="M32" i="3"/>
  <c r="R105" i="3"/>
  <c r="P105" i="3" s="1"/>
  <c r="M105" i="3"/>
  <c r="R151" i="3"/>
  <c r="P151" i="3" s="1"/>
  <c r="M151" i="3"/>
  <c r="R89" i="3"/>
  <c r="P89" i="3" s="1"/>
  <c r="M89" i="3"/>
  <c r="R131" i="3"/>
  <c r="P131" i="3" s="1"/>
  <c r="M131" i="3"/>
  <c r="R65" i="3"/>
  <c r="P65" i="3" s="1"/>
  <c r="M65" i="3"/>
  <c r="R76" i="3"/>
  <c r="P76" i="3" s="1"/>
  <c r="M76" i="3"/>
  <c r="R145" i="3"/>
  <c r="P145" i="3" s="1"/>
  <c r="M145" i="3"/>
  <c r="R156" i="3"/>
  <c r="P156" i="3" s="1"/>
  <c r="M156" i="3"/>
  <c r="R96" i="3"/>
  <c r="P96" i="3" s="1"/>
  <c r="M96" i="3"/>
  <c r="R159" i="3"/>
  <c r="P159" i="3" s="1"/>
  <c r="M159" i="3"/>
  <c r="R63" i="3"/>
  <c r="P63" i="3" s="1"/>
  <c r="M63" i="3"/>
  <c r="M26" i="3"/>
  <c r="V9" i="4"/>
  <c r="O153" i="3"/>
  <c r="O85" i="3"/>
  <c r="O115" i="3"/>
  <c r="O118" i="3"/>
  <c r="O79" i="3"/>
  <c r="O161" i="3"/>
  <c r="O93" i="3"/>
  <c r="O81" i="3"/>
  <c r="O103" i="3"/>
  <c r="O97" i="3"/>
  <c r="O69" i="3"/>
  <c r="O83" i="3"/>
  <c r="O107" i="3"/>
  <c r="O137" i="3"/>
  <c r="O59" i="3"/>
  <c r="O117" i="3"/>
  <c r="O106" i="3"/>
  <c r="O94" i="3"/>
  <c r="O140" i="3"/>
  <c r="O136" i="3"/>
  <c r="O70" i="3"/>
  <c r="O66" i="3"/>
  <c r="O111" i="3"/>
  <c r="O134" i="3"/>
  <c r="O114" i="3"/>
  <c r="O127" i="3"/>
  <c r="O64" i="3"/>
  <c r="O150" i="3"/>
  <c r="O75" i="3"/>
  <c r="O113" i="3"/>
  <c r="O98" i="3"/>
  <c r="O148" i="3"/>
  <c r="O74" i="3"/>
  <c r="O132" i="3"/>
  <c r="O112" i="3"/>
  <c r="O57" i="3"/>
  <c r="O126" i="3"/>
  <c r="O67" i="3"/>
  <c r="E2" i="5"/>
  <c r="F2" i="5" s="1"/>
  <c r="G2" i="5" s="1"/>
  <c r="H2" i="5" s="1"/>
  <c r="I2" i="5" s="1"/>
  <c r="J2" i="5" s="1"/>
  <c r="K2" i="5" s="1"/>
  <c r="L2" i="5" s="1"/>
  <c r="O110" i="3"/>
  <c r="O56" i="3"/>
  <c r="O125" i="3"/>
  <c r="O154" i="3"/>
  <c r="O152" i="3"/>
  <c r="O78" i="3"/>
  <c r="O128" i="3"/>
  <c r="O116" i="3"/>
  <c r="O58" i="3"/>
  <c r="O95" i="3"/>
  <c r="O121" i="3"/>
  <c r="O144" i="3"/>
  <c r="O77" i="3"/>
  <c r="O104" i="3"/>
  <c r="O68" i="3"/>
  <c r="O141" i="3"/>
  <c r="O158" i="3"/>
  <c r="O102" i="3"/>
  <c r="O90" i="3"/>
  <c r="O86" i="3"/>
  <c r="O82" i="3"/>
  <c r="O124" i="3"/>
  <c r="O120" i="3"/>
  <c r="O62" i="3"/>
  <c r="O72" i="3"/>
  <c r="O60" i="3"/>
  <c r="O149" i="3"/>
  <c r="J16" i="3"/>
  <c r="G18" i="3"/>
  <c r="O16" i="3"/>
  <c r="R16" i="3" s="1"/>
  <c r="P16" i="3" s="1"/>
  <c r="G20" i="3"/>
  <c r="G21" i="3"/>
  <c r="G22" i="3"/>
  <c r="G15" i="3"/>
  <c r="G23" i="3"/>
  <c r="G19" i="3"/>
  <c r="M12" i="3"/>
  <c r="M14" i="3"/>
  <c r="G17" i="3"/>
  <c r="G12" i="3"/>
  <c r="G16" i="3"/>
  <c r="G14" i="3"/>
  <c r="M15" i="3"/>
  <c r="M22" i="3"/>
  <c r="O13" i="3"/>
  <c r="G13" i="3"/>
  <c r="R23" i="3"/>
  <c r="P23" i="3" s="1"/>
  <c r="M19" i="3"/>
  <c r="M21" i="3"/>
  <c r="G11" i="4"/>
  <c r="AE11" i="4"/>
  <c r="M11" i="4"/>
  <c r="AN11" i="4"/>
  <c r="AH11" i="4"/>
  <c r="AB11" i="4"/>
  <c r="V11" i="4"/>
  <c r="P11" i="4"/>
  <c r="J11" i="4"/>
  <c r="AK11" i="4"/>
  <c r="Y11" i="4"/>
  <c r="S11" i="4"/>
  <c r="F11" i="3"/>
  <c r="J11" i="3" s="1"/>
  <c r="AK10" i="4"/>
  <c r="Y10" i="4"/>
  <c r="AH10" i="4"/>
  <c r="V10" i="4"/>
  <c r="AE10" i="4"/>
  <c r="S10" i="4"/>
  <c r="AN10" i="4"/>
  <c r="AB10" i="4"/>
  <c r="P10" i="4"/>
  <c r="M10" i="4"/>
  <c r="G10" i="4"/>
  <c r="J10" i="4"/>
  <c r="I10" i="3"/>
  <c r="I9" i="3" s="1"/>
  <c r="F10" i="3"/>
  <c r="M9" i="4" l="1"/>
  <c r="M34" i="3"/>
  <c r="M44" i="3"/>
  <c r="M42" i="3"/>
  <c r="M55" i="3"/>
  <c r="R18" i="3"/>
  <c r="P18" i="3" s="1"/>
  <c r="M50" i="3"/>
  <c r="M20" i="3"/>
  <c r="M38" i="3"/>
  <c r="M30" i="3"/>
  <c r="M28" i="3"/>
  <c r="M17" i="3"/>
  <c r="M40" i="3"/>
  <c r="M33" i="3"/>
  <c r="M25" i="3"/>
  <c r="M36" i="3"/>
  <c r="M41" i="3"/>
  <c r="M53" i="3"/>
  <c r="AK9" i="4"/>
  <c r="P9" i="4"/>
  <c r="AN9" i="4"/>
  <c r="AB9" i="4"/>
  <c r="G9" i="4"/>
  <c r="J9" i="4"/>
  <c r="AH9" i="4"/>
  <c r="F9" i="3"/>
  <c r="Y9" i="4"/>
  <c r="S9" i="4"/>
  <c r="AE9" i="4"/>
  <c r="R72" i="3"/>
  <c r="P72" i="3" s="1"/>
  <c r="M72" i="3"/>
  <c r="R82" i="3"/>
  <c r="P82" i="3" s="1"/>
  <c r="M82" i="3"/>
  <c r="R158" i="3"/>
  <c r="P158" i="3" s="1"/>
  <c r="M158" i="3"/>
  <c r="R58" i="3"/>
  <c r="P58" i="3" s="1"/>
  <c r="M58" i="3"/>
  <c r="R152" i="3"/>
  <c r="P152" i="3" s="1"/>
  <c r="M152" i="3"/>
  <c r="R110" i="3"/>
  <c r="P110" i="3" s="1"/>
  <c r="M110" i="3"/>
  <c r="R57" i="3"/>
  <c r="P57" i="3" s="1"/>
  <c r="M57" i="3"/>
  <c r="R148" i="3"/>
  <c r="P148" i="3" s="1"/>
  <c r="M148" i="3"/>
  <c r="R150" i="3"/>
  <c r="P150" i="3" s="1"/>
  <c r="M150" i="3"/>
  <c r="R134" i="3"/>
  <c r="P134" i="3" s="1"/>
  <c r="M134" i="3"/>
  <c r="R136" i="3"/>
  <c r="P136" i="3" s="1"/>
  <c r="M136" i="3"/>
  <c r="R107" i="3"/>
  <c r="P107" i="3" s="1"/>
  <c r="M107" i="3"/>
  <c r="R103" i="3"/>
  <c r="P103" i="3" s="1"/>
  <c r="M103" i="3"/>
  <c r="R79" i="3"/>
  <c r="P79" i="3" s="1"/>
  <c r="M79" i="3"/>
  <c r="R62" i="3"/>
  <c r="P62" i="3" s="1"/>
  <c r="M62" i="3"/>
  <c r="R86" i="3"/>
  <c r="P86" i="3" s="1"/>
  <c r="M86" i="3"/>
  <c r="R141" i="3"/>
  <c r="P141" i="3" s="1"/>
  <c r="M141" i="3"/>
  <c r="R144" i="3"/>
  <c r="P144" i="3" s="1"/>
  <c r="M144" i="3"/>
  <c r="R116" i="3"/>
  <c r="P116" i="3" s="1"/>
  <c r="M116" i="3"/>
  <c r="R154" i="3"/>
  <c r="P154" i="3" s="1"/>
  <c r="M154" i="3"/>
  <c r="R112" i="3"/>
  <c r="P112" i="3" s="1"/>
  <c r="M112" i="3"/>
  <c r="R98" i="3"/>
  <c r="P98" i="3" s="1"/>
  <c r="M98" i="3"/>
  <c r="R64" i="3"/>
  <c r="P64" i="3" s="1"/>
  <c r="M64" i="3"/>
  <c r="R111" i="3"/>
  <c r="P111" i="3" s="1"/>
  <c r="M111" i="3"/>
  <c r="R140" i="3"/>
  <c r="P140" i="3" s="1"/>
  <c r="M140" i="3"/>
  <c r="R117" i="3"/>
  <c r="P117" i="3" s="1"/>
  <c r="M117" i="3"/>
  <c r="R83" i="3"/>
  <c r="P83" i="3" s="1"/>
  <c r="M83" i="3"/>
  <c r="R81" i="3"/>
  <c r="P81" i="3" s="1"/>
  <c r="M81" i="3"/>
  <c r="R118" i="3"/>
  <c r="P118" i="3" s="1"/>
  <c r="M118" i="3"/>
  <c r="R149" i="3"/>
  <c r="P149" i="3" s="1"/>
  <c r="M149" i="3"/>
  <c r="R120" i="3"/>
  <c r="P120" i="3" s="1"/>
  <c r="M120" i="3"/>
  <c r="R90" i="3"/>
  <c r="P90" i="3" s="1"/>
  <c r="M90" i="3"/>
  <c r="R68" i="3"/>
  <c r="P68" i="3" s="1"/>
  <c r="M68" i="3"/>
  <c r="R121" i="3"/>
  <c r="P121" i="3" s="1"/>
  <c r="M121" i="3"/>
  <c r="R128" i="3"/>
  <c r="P128" i="3" s="1"/>
  <c r="M128" i="3"/>
  <c r="R125" i="3"/>
  <c r="P125" i="3" s="1"/>
  <c r="M125" i="3"/>
  <c r="R67" i="3"/>
  <c r="P67" i="3" s="1"/>
  <c r="M67" i="3"/>
  <c r="R132" i="3"/>
  <c r="P132" i="3" s="1"/>
  <c r="M132" i="3"/>
  <c r="R113" i="3"/>
  <c r="P113" i="3" s="1"/>
  <c r="M113" i="3"/>
  <c r="R127" i="3"/>
  <c r="P127" i="3" s="1"/>
  <c r="M127" i="3"/>
  <c r="R66" i="3"/>
  <c r="P66" i="3" s="1"/>
  <c r="M66" i="3"/>
  <c r="R94" i="3"/>
  <c r="P94" i="3" s="1"/>
  <c r="M94" i="3"/>
  <c r="R59" i="3"/>
  <c r="P59" i="3" s="1"/>
  <c r="M59" i="3"/>
  <c r="R69" i="3"/>
  <c r="P69" i="3" s="1"/>
  <c r="M69" i="3"/>
  <c r="R93" i="3"/>
  <c r="P93" i="3" s="1"/>
  <c r="M93" i="3"/>
  <c r="R115" i="3"/>
  <c r="P115" i="3" s="1"/>
  <c r="M115" i="3"/>
  <c r="R60" i="3"/>
  <c r="P60" i="3" s="1"/>
  <c r="M60" i="3"/>
  <c r="R124" i="3"/>
  <c r="P124" i="3" s="1"/>
  <c r="M124" i="3"/>
  <c r="R102" i="3"/>
  <c r="P102" i="3" s="1"/>
  <c r="M102" i="3"/>
  <c r="R104" i="3"/>
  <c r="P104" i="3" s="1"/>
  <c r="M104" i="3"/>
  <c r="R95" i="3"/>
  <c r="P95" i="3" s="1"/>
  <c r="M95" i="3"/>
  <c r="R78" i="3"/>
  <c r="P78" i="3" s="1"/>
  <c r="M78" i="3"/>
  <c r="R56" i="3"/>
  <c r="P56" i="3" s="1"/>
  <c r="M56" i="3"/>
  <c r="R126" i="3"/>
  <c r="P126" i="3" s="1"/>
  <c r="M126" i="3"/>
  <c r="R74" i="3"/>
  <c r="P74" i="3" s="1"/>
  <c r="M74" i="3"/>
  <c r="R75" i="3"/>
  <c r="P75" i="3" s="1"/>
  <c r="M75" i="3"/>
  <c r="R114" i="3"/>
  <c r="P114" i="3" s="1"/>
  <c r="M114" i="3"/>
  <c r="R70" i="3"/>
  <c r="P70" i="3" s="1"/>
  <c r="M70" i="3"/>
  <c r="R106" i="3"/>
  <c r="P106" i="3" s="1"/>
  <c r="M106" i="3"/>
  <c r="R137" i="3"/>
  <c r="P137" i="3" s="1"/>
  <c r="M137" i="3"/>
  <c r="R97" i="3"/>
  <c r="P97" i="3" s="1"/>
  <c r="M97" i="3"/>
  <c r="R161" i="3"/>
  <c r="P161" i="3" s="1"/>
  <c r="M161" i="3"/>
  <c r="R85" i="3"/>
  <c r="P85" i="3" s="1"/>
  <c r="M85" i="3"/>
  <c r="R77" i="3"/>
  <c r="P77" i="3" s="1"/>
  <c r="M77" i="3"/>
  <c r="R153" i="3"/>
  <c r="P153" i="3" s="1"/>
  <c r="M153" i="3"/>
  <c r="M11" i="3"/>
  <c r="M16" i="3"/>
  <c r="G11" i="3"/>
  <c r="O10" i="3"/>
  <c r="O9" i="3" s="1"/>
  <c r="R13" i="3"/>
  <c r="P13" i="3" s="1"/>
  <c r="M13" i="3"/>
  <c r="R11" i="3"/>
  <c r="P11" i="3" s="1"/>
  <c r="J10" i="3"/>
  <c r="G10" i="3"/>
  <c r="M9" i="3" l="1"/>
  <c r="J9" i="3"/>
  <c r="G9" i="3"/>
  <c r="R10" i="3"/>
  <c r="M10" i="3"/>
  <c r="P10" i="3" l="1"/>
  <c r="R9" i="3"/>
  <c r="P9" i="3" s="1"/>
</calcChain>
</file>

<file path=xl/sharedStrings.xml><?xml version="1.0" encoding="utf-8"?>
<sst xmlns="http://schemas.openxmlformats.org/spreadsheetml/2006/main" count="2926" uniqueCount="37">
  <si>
    <t>工　 事 　名：</t>
    <rPh sb="0" eb="1">
      <t>コウ</t>
    </rPh>
    <rPh sb="3" eb="4">
      <t>コト</t>
    </rPh>
    <rPh sb="6" eb="7">
      <t>メイ</t>
    </rPh>
    <phoneticPr fontId="1"/>
  </si>
  <si>
    <t>作　　業　　種　　別</t>
    <rPh sb="0" eb="1">
      <t>サク</t>
    </rPh>
    <rPh sb="3" eb="4">
      <t>ギョウ</t>
    </rPh>
    <rPh sb="6" eb="7">
      <t>シュ</t>
    </rPh>
    <rPh sb="9" eb="10">
      <t>ベツ</t>
    </rPh>
    <phoneticPr fontId="1"/>
  </si>
  <si>
    <t>割　出　金　額</t>
    <rPh sb="0" eb="1">
      <t>ワリ</t>
    </rPh>
    <rPh sb="2" eb="3">
      <t>デ</t>
    </rPh>
    <rPh sb="4" eb="5">
      <t>キン</t>
    </rPh>
    <rPh sb="6" eb="7">
      <t>ガク</t>
    </rPh>
    <phoneticPr fontId="1"/>
  </si>
  <si>
    <t>前回迄の出来高</t>
    <rPh sb="0" eb="2">
      <t>ゼンカイ</t>
    </rPh>
    <rPh sb="2" eb="3">
      <t>マデ</t>
    </rPh>
    <rPh sb="4" eb="7">
      <t>デキダカ</t>
    </rPh>
    <phoneticPr fontId="1"/>
  </si>
  <si>
    <t>今回出来高</t>
    <rPh sb="0" eb="2">
      <t>コンカイ</t>
    </rPh>
    <rPh sb="2" eb="5">
      <t>デキダカ</t>
    </rPh>
    <phoneticPr fontId="1"/>
  </si>
  <si>
    <t>現在総出来高</t>
    <rPh sb="0" eb="2">
      <t>ゲンザイ</t>
    </rPh>
    <rPh sb="2" eb="3">
      <t>ソウ</t>
    </rPh>
    <rPh sb="3" eb="6">
      <t>デキダカ</t>
    </rPh>
    <phoneticPr fontId="1"/>
  </si>
  <si>
    <t>数　量</t>
    <rPh sb="0" eb="1">
      <t>カズ</t>
    </rPh>
    <rPh sb="2" eb="3">
      <t>リョウ</t>
    </rPh>
    <phoneticPr fontId="1"/>
  </si>
  <si>
    <t>備　考</t>
    <rPh sb="0" eb="1">
      <t>ソナエ</t>
    </rPh>
    <rPh sb="2" eb="3">
      <t>コウ</t>
    </rPh>
    <phoneticPr fontId="1"/>
  </si>
  <si>
    <t>単位</t>
    <rPh sb="0" eb="2">
      <t>タンイ</t>
    </rPh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</si>
  <si>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</si>
  <si>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</si>
  <si>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合　　計</t>
    <rPh sb="0" eb="1">
      <t>ゴウ</t>
    </rPh>
    <rPh sb="3" eb="4">
      <t>ケイ</t>
    </rPh>
    <phoneticPr fontId="1"/>
  </si>
  <si>
    <t>第</t>
    <rPh sb="0" eb="1">
      <t>ダイ</t>
    </rPh>
    <phoneticPr fontId="1"/>
  </si>
  <si>
    <t>回出来高</t>
    <phoneticPr fontId="1"/>
  </si>
  <si>
    <t>工 事 番 号：</t>
    <rPh sb="0" eb="1">
      <t>コウ</t>
    </rPh>
    <rPh sb="2" eb="3">
      <t>コト</t>
    </rPh>
    <rPh sb="4" eb="5">
      <t>バン</t>
    </rPh>
    <rPh sb="6" eb="7">
      <t>ゴウ</t>
    </rPh>
    <phoneticPr fontId="1"/>
  </si>
  <si>
    <t>自</t>
    <rPh sb="0" eb="1">
      <t>ジ</t>
    </rPh>
    <phoneticPr fontId="1"/>
  </si>
  <si>
    <t>至</t>
    <rPh sb="0" eb="1">
      <t>シ</t>
    </rPh>
    <phoneticPr fontId="1"/>
  </si>
  <si>
    <t>第</t>
    <rPh sb="0" eb="1">
      <t>ダイ</t>
    </rPh>
    <phoneticPr fontId="1"/>
  </si>
  <si>
    <t>％</t>
    <phoneticPr fontId="1"/>
  </si>
  <si>
    <t>残出来高</t>
    <rPh sb="0" eb="1">
      <t>ザン</t>
    </rPh>
    <rPh sb="1" eb="4">
      <t>デキダカ</t>
    </rPh>
    <phoneticPr fontId="1"/>
  </si>
  <si>
    <t>回 出 来 高 報 告 書</t>
    <rPh sb="0" eb="1">
      <t>カイ</t>
    </rPh>
    <phoneticPr fontId="1"/>
  </si>
  <si>
    <t>出来高合計</t>
    <rPh sb="0" eb="3">
      <t>デキダカ</t>
    </rPh>
    <rPh sb="3" eb="5">
      <t>ゴウケイ</t>
    </rPh>
    <phoneticPr fontId="1"/>
  </si>
  <si>
    <t>備　考</t>
    <phoneticPr fontId="1"/>
  </si>
  <si>
    <t>％</t>
    <phoneticPr fontId="1"/>
  </si>
  <si>
    <t>％</t>
    <phoneticPr fontId="1"/>
  </si>
  <si>
    <t>工　　　期</t>
    <rPh sb="0" eb="1">
      <t>コウ</t>
    </rPh>
    <rPh sb="4" eb="5">
      <t>キ</t>
    </rPh>
    <phoneticPr fontId="1"/>
  </si>
  <si>
    <t>工　　　期</t>
    <rPh sb="0" eb="1">
      <t>コウ</t>
    </rPh>
    <rPh sb="4" eb="5">
      <t>キ</t>
    </rPh>
    <phoneticPr fontId="1"/>
  </si>
  <si>
    <t>印</t>
    <rPh sb="0" eb="1">
      <t>イン</t>
    </rPh>
    <phoneticPr fontId="1"/>
  </si>
  <si>
    <t>○○○○作業所</t>
    <rPh sb="4" eb="6">
      <t>サギョウ</t>
    </rPh>
    <rPh sb="6" eb="7">
      <t>ショ</t>
    </rPh>
    <phoneticPr fontId="1"/>
  </si>
  <si>
    <t>□□建設</t>
    <rPh sb="2" eb="4">
      <t>ケンセツ</t>
    </rPh>
    <phoneticPr fontId="1"/>
  </si>
  <si>
    <t>出 来 高 報 告 入 力 用</t>
    <rPh sb="10" eb="11">
      <t>イ</t>
    </rPh>
    <rPh sb="12" eb="13">
      <t>チカラ</t>
    </rPh>
    <rPh sb="14" eb="15">
      <t>ヨウ</t>
    </rPh>
    <phoneticPr fontId="1"/>
  </si>
  <si>
    <t>請求月</t>
    <rPh sb="0" eb="2">
      <t>セイキュウ</t>
    </rPh>
    <rPh sb="2" eb="3">
      <t>ツキ</t>
    </rPh>
    <phoneticPr fontId="1"/>
  </si>
  <si>
    <t>会 　社 　名：</t>
    <rPh sb="0" eb="1">
      <t>カイ</t>
    </rPh>
    <rPh sb="3" eb="4">
      <t>シャ</t>
    </rPh>
    <rPh sb="6" eb="7">
      <t>メイ</t>
    </rPh>
    <phoneticPr fontId="1"/>
  </si>
  <si>
    <t>会 　社　 名：</t>
    <rPh sb="0" eb="1">
      <t>カイ</t>
    </rPh>
    <rPh sb="3" eb="4">
      <t>シャ</t>
    </rPh>
    <rPh sb="6" eb="7">
      <t>メイ</t>
    </rPh>
    <phoneticPr fontId="1"/>
  </si>
  <si>
    <t>現場承認印</t>
    <rPh sb="0" eb="2">
      <t>ゲンバ</t>
    </rPh>
    <rPh sb="2" eb="4">
      <t>ショウニン</t>
    </rPh>
    <rPh sb="4" eb="5">
      <t>イン</t>
    </rPh>
    <phoneticPr fontId="1"/>
  </si>
  <si>
    <t>月分</t>
    <rPh sb="0" eb="2">
      <t>ガツブン</t>
    </rPh>
    <phoneticPr fontId="1"/>
  </si>
  <si>
    <t>平成    年</t>
    <rPh sb="0" eb="2">
      <t>ヘイセイ</t>
    </rPh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</si>
</sst>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_ "/>
    <numFmt numFmtId="177" formatCode="[$-411]ggge&quot;年&quot;m&quot;月&quot;d&quot;日&quot;;@"/>
    <numFmt numFmtId="178" formatCode="0.0_ "/>
    <numFmt numFmtId="179" formatCode="#,##0_);[Red]\(#,##0\)"/>
    <numFmt numFmtId="180" formatCode="#,##0.0_);[Red]\(#,##0.0\)"/>
    <numFmt numFmtId="181" formatCode="0.0"/>
    <numFmt numFmtId="182" formatCode="#,##0.0;[Red]\-#,##0.0"/>
    <numFmt numFmtId="183" formatCode="\(\ @\)"/>
  </numFmts>
  <fonts count="9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  <scheme val="major"/>
    </font>
    <font>
      <u/>
      <sz val="20"/>
      <name val="ＭＳ Ｐゴシック"/>
      <family val="3"/>
      <charset val="128"/>
      <scheme val="major"/>
    </font>
    <font>
      <sz val="10"/>
      <color rgb="FF000000"/>
      <name val="Times New Roman"/>
      <family val="1"/>
    </font>
    <font>
      <sz val="20"/>
      <name val="ＭＳ Ｐゴシック"/>
      <family val="3"/>
      <charset val="128"/>
      <scheme val="major"/>
    </font>
    <font>
      <b/>
      <sz val="20"/>
      <color rgb="FF00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189">
    <xf numFmtId="0" fontId="0" fillId="2" borderId="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center"/>
    </xf>
    <xf numFmtId="38" fontId="0" fillId="2" borderId="10" xfId="0" applyNumberFormat="1" applyFill="1" applyBorder="1" applyAlignment="1">
      <alignment horizontal="left" vertical="center"/>
    </xf>
    <xf numFmtId="0" fontId="0" fillId="2" borderId="4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horizontal="left" vertical="center" shrinkToFit="1"/>
    </xf>
    <xf numFmtId="0" fontId="2" fillId="2" borderId="4" xfId="0" applyFont="1" applyFill="1" applyBorder="1" applyAlignment="1">
      <alignment horizontal="center" vertical="center" shrinkToFit="1"/>
    </xf>
    <xf numFmtId="38" fontId="0" fillId="2" borderId="23" xfId="1" applyFont="1" applyFill="1" applyBorder="1" applyAlignment="1">
      <alignment horizontal="right" vertical="center" shrinkToFit="1"/>
    </xf>
    <xf numFmtId="0" fontId="2" fillId="3" borderId="53" xfId="0" applyFont="1" applyFill="1" applyBorder="1" applyAlignment="1">
      <alignment vertical="center" shrinkToFit="1"/>
    </xf>
    <xf numFmtId="0" fontId="2" fillId="3" borderId="54" xfId="0" applyFont="1" applyFill="1" applyBorder="1" applyAlignment="1">
      <alignment vertical="center" shrinkToFit="1"/>
    </xf>
    <xf numFmtId="38" fontId="0" fillId="3" borderId="22" xfId="1" applyFont="1" applyFill="1" applyBorder="1" applyAlignment="1">
      <alignment horizontal="right" vertical="center" shrinkToFit="1"/>
    </xf>
    <xf numFmtId="38" fontId="2" fillId="3" borderId="10" xfId="1" applyFont="1" applyFill="1" applyBorder="1" applyAlignment="1">
      <alignment horizontal="right" vertical="center" shrinkToFit="1"/>
    </xf>
    <xf numFmtId="38" fontId="0" fillId="3" borderId="10" xfId="1" applyFont="1" applyFill="1" applyBorder="1" applyAlignment="1">
      <alignment horizontal="right" vertical="center" shrinkToFit="1"/>
    </xf>
    <xf numFmtId="38" fontId="2" fillId="2" borderId="10" xfId="1" applyFont="1" applyFill="1" applyBorder="1" applyAlignment="1">
      <alignment horizontal="right" vertical="center" shrinkToFit="1"/>
    </xf>
    <xf numFmtId="38" fontId="0" fillId="3" borderId="8" xfId="1" applyFont="1" applyFill="1" applyBorder="1" applyAlignment="1">
      <alignment horizontal="right" vertical="center" shrinkToFit="1"/>
    </xf>
    <xf numFmtId="38" fontId="0" fillId="3" borderId="12" xfId="1" applyFont="1" applyFill="1" applyBorder="1" applyAlignment="1">
      <alignment horizontal="right" vertical="center" shrinkToFit="1"/>
    </xf>
    <xf numFmtId="38" fontId="2" fillId="3" borderId="1" xfId="1" applyFont="1" applyFill="1" applyBorder="1" applyAlignment="1">
      <alignment horizontal="right" vertical="center" shrinkToFit="1"/>
    </xf>
    <xf numFmtId="38" fontId="0" fillId="3" borderId="1" xfId="1" applyFont="1" applyFill="1" applyBorder="1" applyAlignment="1">
      <alignment horizontal="right" vertical="center" shrinkToFit="1"/>
    </xf>
    <xf numFmtId="38" fontId="5" fillId="3" borderId="1" xfId="1" applyFont="1" applyFill="1" applyBorder="1" applyAlignment="1">
      <alignment horizontal="right" vertical="center" shrinkToFit="1"/>
    </xf>
    <xf numFmtId="38" fontId="0" fillId="3" borderId="29" xfId="1" applyFont="1" applyFill="1" applyBorder="1" applyAlignment="1">
      <alignment horizontal="right" vertical="center" shrinkToFit="1"/>
    </xf>
    <xf numFmtId="38" fontId="0" fillId="2" borderId="43" xfId="1" applyFont="1" applyFill="1" applyBorder="1" applyAlignment="1">
      <alignment horizontal="right" vertical="center" shrinkToFit="1"/>
    </xf>
    <xf numFmtId="38" fontId="2" fillId="2" borderId="63" xfId="1" applyFont="1" applyFill="1" applyBorder="1" applyAlignment="1">
      <alignment horizontal="right" vertical="center" shrinkToFit="1"/>
    </xf>
    <xf numFmtId="0" fontId="2" fillId="3" borderId="68" xfId="0" applyFont="1" applyFill="1" applyBorder="1" applyAlignment="1">
      <alignment vertical="center" shrinkToFit="1"/>
    </xf>
    <xf numFmtId="38" fontId="0" fillId="2" borderId="11" xfId="1" applyFont="1" applyFill="1" applyBorder="1" applyAlignment="1">
      <alignment horizontal="right" vertical="center" shrinkToFit="1"/>
    </xf>
    <xf numFmtId="38" fontId="2" fillId="2" borderId="1" xfId="1" applyFont="1" applyFill="1" applyBorder="1" applyAlignment="1">
      <alignment horizontal="right" vertical="center" shrinkToFit="1"/>
    </xf>
    <xf numFmtId="38" fontId="2" fillId="2" borderId="33" xfId="1" applyFont="1" applyFill="1" applyBorder="1" applyAlignment="1">
      <alignment horizontal="right" vertical="center" shrinkToFit="1"/>
    </xf>
    <xf numFmtId="0" fontId="0" fillId="3" borderId="24" xfId="0" applyFill="1" applyBorder="1" applyAlignment="1">
      <alignment horizontal="left" vertical="center" shrinkToFit="1"/>
    </xf>
    <xf numFmtId="0" fontId="0" fillId="3" borderId="20" xfId="0" applyFill="1" applyBorder="1" applyAlignment="1">
      <alignment horizontal="left" vertical="center" shrinkToFit="1"/>
    </xf>
    <xf numFmtId="0" fontId="0" fillId="3" borderId="30" xfId="0" applyFill="1" applyBorder="1" applyAlignment="1">
      <alignment horizontal="left" vertical="center" shrinkToFit="1"/>
    </xf>
    <xf numFmtId="38" fontId="0" fillId="3" borderId="23" xfId="1" applyFont="1" applyFill="1" applyBorder="1" applyAlignment="1">
      <alignment horizontal="right" vertical="center" shrinkToFit="1"/>
    </xf>
    <xf numFmtId="0" fontId="2" fillId="3" borderId="85" xfId="0" applyFont="1" applyFill="1" applyBorder="1" applyAlignment="1">
      <alignment vertical="center" shrinkToFit="1"/>
    </xf>
    <xf numFmtId="38" fontId="0" fillId="3" borderId="78" xfId="1" applyFont="1" applyFill="1" applyBorder="1" applyAlignment="1">
      <alignment horizontal="right" vertical="center" shrinkToFit="1"/>
    </xf>
    <xf numFmtId="38" fontId="0" fillId="3" borderId="79" xfId="1" applyFont="1" applyFill="1" applyBorder="1" applyAlignment="1">
      <alignment horizontal="right" vertical="center" shrinkToFit="1"/>
    </xf>
    <xf numFmtId="38" fontId="0" fillId="2" borderId="80" xfId="1" applyFont="1" applyFill="1" applyBorder="1" applyAlignment="1">
      <alignment horizontal="right" vertical="center" shrinkToFit="1"/>
    </xf>
    <xf numFmtId="38" fontId="2" fillId="2" borderId="79" xfId="1" applyFont="1" applyFill="1" applyBorder="1" applyAlignment="1">
      <alignment horizontal="right" vertical="center" shrinkToFit="1"/>
    </xf>
    <xf numFmtId="38" fontId="0" fillId="3" borderId="82" xfId="1" applyFont="1" applyFill="1" applyBorder="1" applyAlignment="1">
      <alignment horizontal="right" vertical="center" shrinkToFit="1"/>
    </xf>
    <xf numFmtId="38" fontId="0" fillId="3" borderId="80" xfId="1" applyFont="1" applyFill="1" applyBorder="1" applyAlignment="1">
      <alignment horizontal="right" vertical="center" shrinkToFit="1"/>
    </xf>
    <xf numFmtId="0" fontId="0" fillId="3" borderId="76" xfId="0" applyFill="1" applyBorder="1" applyAlignment="1">
      <alignment horizontal="left" vertical="center" shrinkToFit="1"/>
    </xf>
    <xf numFmtId="182" fontId="0" fillId="2" borderId="9" xfId="1" applyNumberFormat="1" applyFont="1" applyFill="1" applyBorder="1" applyAlignment="1">
      <alignment horizontal="right" vertical="center" shrinkToFit="1"/>
    </xf>
    <xf numFmtId="181" fontId="0" fillId="2" borderId="12" xfId="0" applyNumberFormat="1" applyFill="1" applyBorder="1" applyAlignment="1">
      <alignment horizontal="right" vertical="center" shrinkToFit="1"/>
    </xf>
    <xf numFmtId="181" fontId="0" fillId="2" borderId="28" xfId="0" applyNumberFormat="1" applyFill="1" applyBorder="1" applyAlignment="1">
      <alignment horizontal="right" vertical="center" shrinkToFit="1"/>
    </xf>
    <xf numFmtId="181" fontId="0" fillId="2" borderId="78" xfId="0" applyNumberFormat="1" applyFill="1" applyBorder="1" applyAlignment="1">
      <alignment horizontal="right" vertical="center" shrinkToFit="1"/>
    </xf>
    <xf numFmtId="182" fontId="0" fillId="2" borderId="22" xfId="1" applyNumberFormat="1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5" fillId="3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left" vertical="center" shrinkToFit="1"/>
    </xf>
    <xf numFmtId="0" fontId="2" fillId="2" borderId="39" xfId="0" applyFont="1" applyFill="1" applyBorder="1" applyAlignment="1">
      <alignment horizontal="right" vertical="center" shrinkToFit="1"/>
    </xf>
    <xf numFmtId="0" fontId="0" fillId="2" borderId="40" xfId="0" applyFill="1" applyBorder="1" applyAlignment="1">
      <alignment vertical="center" shrinkToFit="1"/>
    </xf>
    <xf numFmtId="0" fontId="2" fillId="2" borderId="40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 shrinkToFit="1"/>
    </xf>
    <xf numFmtId="0" fontId="2" fillId="2" borderId="40" xfId="0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horizontal="center" vertical="center" shrinkToFit="1"/>
    </xf>
    <xf numFmtId="0" fontId="2" fillId="4" borderId="66" xfId="0" applyFont="1" applyFill="1" applyBorder="1" applyAlignment="1">
      <alignment vertical="center" shrinkToFit="1"/>
    </xf>
    <xf numFmtId="0" fontId="2" fillId="4" borderId="67" xfId="0" applyFont="1" applyFill="1" applyBorder="1" applyAlignment="1">
      <alignment vertical="center" shrinkToFit="1"/>
    </xf>
    <xf numFmtId="0" fontId="0" fillId="2" borderId="32" xfId="0" applyFill="1" applyBorder="1" applyAlignment="1">
      <alignment horizontal="left" vertical="center" shrinkToFit="1"/>
    </xf>
    <xf numFmtId="0" fontId="0" fillId="2" borderId="33" xfId="0" applyFill="1" applyBorder="1" applyAlignment="1">
      <alignment horizontal="left" vertical="center" shrinkToFit="1"/>
    </xf>
    <xf numFmtId="181" fontId="0" fillId="2" borderId="32" xfId="0" applyNumberFormat="1" applyFill="1" applyBorder="1" applyAlignment="1">
      <alignment horizontal="right" vertical="center" shrinkToFit="1"/>
    </xf>
    <xf numFmtId="181" fontId="0" fillId="2" borderId="35" xfId="0" applyNumberFormat="1" applyFill="1" applyBorder="1" applyAlignment="1">
      <alignment horizontal="right" vertical="center" shrinkToFit="1"/>
    </xf>
    <xf numFmtId="0" fontId="0" fillId="2" borderId="86" xfId="0" applyFill="1" applyBorder="1" applyAlignment="1">
      <alignment horizontal="left" vertical="center" shrinkToFit="1"/>
    </xf>
    <xf numFmtId="182" fontId="0" fillId="2" borderId="48" xfId="1" applyNumberFormat="1" applyFont="1" applyFill="1" applyBorder="1" applyAlignment="1">
      <alignment horizontal="right" vertical="center" shrinkToFit="1"/>
    </xf>
    <xf numFmtId="182" fontId="0" fillId="2" borderId="6" xfId="1" applyNumberFormat="1" applyFont="1" applyFill="1" applyBorder="1" applyAlignment="1">
      <alignment horizontal="right" vertical="center" shrinkToFit="1"/>
    </xf>
    <xf numFmtId="182" fontId="0" fillId="2" borderId="81" xfId="1" applyNumberFormat="1" applyFont="1" applyFill="1" applyBorder="1" applyAlignment="1">
      <alignment horizontal="right" vertical="center" shrinkToFit="1"/>
    </xf>
    <xf numFmtId="182" fontId="0" fillId="2" borderId="62" xfId="1" applyNumberFormat="1" applyFont="1" applyFill="1" applyBorder="1" applyAlignment="1">
      <alignment horizontal="right" vertical="center" shrinkToFit="1"/>
    </xf>
    <xf numFmtId="182" fontId="0" fillId="2" borderId="12" xfId="1" applyNumberFormat="1" applyFont="1" applyFill="1" applyBorder="1" applyAlignment="1">
      <alignment horizontal="right" vertical="center" shrinkToFit="1"/>
    </xf>
    <xf numFmtId="182" fontId="0" fillId="2" borderId="78" xfId="1" applyNumberFormat="1" applyFont="1" applyFill="1" applyBorder="1" applyAlignment="1">
      <alignment horizontal="right" vertical="center" shrinkToFit="1"/>
    </xf>
    <xf numFmtId="38" fontId="0" fillId="2" borderId="34" xfId="0" applyNumberFormat="1" applyFill="1" applyBorder="1" applyAlignment="1">
      <alignment horizontal="right" vertical="center" shrinkToFit="1"/>
    </xf>
    <xf numFmtId="38" fontId="0" fillId="2" borderId="31" xfId="0" applyNumberFormat="1" applyFill="1" applyBorder="1" applyAlignment="1">
      <alignment horizontal="right" vertical="center" shrinkToFit="1"/>
    </xf>
    <xf numFmtId="0" fontId="0" fillId="2" borderId="0" xfId="0" applyFill="1" applyBorder="1" applyAlignment="1">
      <alignment horizontal="right" vertical="center" shrinkToFit="1"/>
    </xf>
    <xf numFmtId="38" fontId="0" fillId="2" borderId="23" xfId="0" applyNumberFormat="1" applyFill="1" applyBorder="1" applyAlignment="1">
      <alignment horizontal="right" vertical="center" shrinkToFit="1"/>
    </xf>
    <xf numFmtId="38" fontId="0" fillId="2" borderId="43" xfId="0" applyNumberFormat="1" applyFill="1" applyBorder="1" applyAlignment="1">
      <alignment horizontal="right" vertical="center" shrinkToFit="1"/>
    </xf>
    <xf numFmtId="38" fontId="0" fillId="2" borderId="11" xfId="0" applyNumberFormat="1" applyFill="1" applyBorder="1" applyAlignment="1">
      <alignment horizontal="right" vertical="center" shrinkToFit="1"/>
    </xf>
    <xf numFmtId="38" fontId="0" fillId="2" borderId="80" xfId="0" applyNumberFormat="1" applyFill="1" applyBorder="1" applyAlignment="1">
      <alignment horizontal="right" vertical="center" shrinkToFit="1"/>
    </xf>
    <xf numFmtId="0" fontId="2" fillId="3" borderId="70" xfId="0" applyFont="1" applyFill="1" applyBorder="1" applyAlignment="1">
      <alignment horizontal="left" vertical="center" shrinkToFit="1"/>
    </xf>
    <xf numFmtId="0" fontId="2" fillId="3" borderId="71" xfId="0" applyFont="1" applyFill="1" applyBorder="1" applyAlignment="1">
      <alignment horizontal="left" vertical="center" shrinkToFit="1"/>
    </xf>
    <xf numFmtId="0" fontId="2" fillId="3" borderId="84" xfId="0" applyFont="1" applyFill="1" applyBorder="1" applyAlignment="1">
      <alignment horizontal="left" vertical="center" shrinkToFit="1"/>
    </xf>
    <xf numFmtId="176" fontId="4" fillId="3" borderId="0" xfId="0" applyNumberFormat="1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179" fontId="0" fillId="2" borderId="34" xfId="0" applyNumberFormat="1" applyFill="1" applyBorder="1" applyAlignment="1">
      <alignment horizontal="right" vertical="center" shrinkToFit="1"/>
    </xf>
    <xf numFmtId="180" fontId="0" fillId="2" borderId="35" xfId="0" applyNumberFormat="1" applyFill="1" applyBorder="1" applyAlignment="1">
      <alignment horizontal="right" vertical="center" shrinkToFit="1"/>
    </xf>
    <xf numFmtId="179" fontId="2" fillId="2" borderId="33" xfId="0" applyNumberFormat="1" applyFont="1" applyFill="1" applyBorder="1" applyAlignment="1">
      <alignment horizontal="right" vertical="center" shrinkToFit="1"/>
    </xf>
    <xf numFmtId="179" fontId="0" fillId="2" borderId="31" xfId="0" applyNumberFormat="1" applyFill="1" applyBorder="1" applyAlignment="1">
      <alignment horizontal="right" vertical="center" shrinkToFit="1"/>
    </xf>
    <xf numFmtId="180" fontId="0" fillId="2" borderId="32" xfId="0" applyNumberFormat="1" applyFill="1" applyBorder="1" applyAlignment="1">
      <alignment horizontal="right" vertical="center" shrinkToFit="1"/>
    </xf>
    <xf numFmtId="179" fontId="0" fillId="2" borderId="61" xfId="0" applyNumberFormat="1" applyFill="1" applyBorder="1" applyAlignment="1">
      <alignment horizontal="right" vertical="center" shrinkToFit="1"/>
    </xf>
    <xf numFmtId="179" fontId="0" fillId="2" borderId="55" xfId="0" applyNumberFormat="1" applyFill="1" applyBorder="1" applyAlignment="1">
      <alignment horizontal="right" vertical="center" shrinkToFit="1"/>
    </xf>
    <xf numFmtId="179" fontId="0" fillId="2" borderId="36" xfId="0" applyNumberFormat="1" applyFill="1" applyBorder="1" applyAlignment="1">
      <alignment horizontal="right" vertical="center" shrinkToFit="1"/>
    </xf>
    <xf numFmtId="0" fontId="0" fillId="2" borderId="60" xfId="0" applyFill="1" applyBorder="1" applyAlignment="1">
      <alignment horizontal="left" vertical="center" shrinkToFit="1"/>
    </xf>
    <xf numFmtId="49" fontId="2" fillId="2" borderId="49" xfId="0" applyNumberFormat="1" applyFont="1" applyFill="1" applyBorder="1" applyAlignment="1">
      <alignment vertical="center" shrinkToFit="1"/>
    </xf>
    <xf numFmtId="49" fontId="2" fillId="2" borderId="50" xfId="0" applyNumberFormat="1" applyFont="1" applyFill="1" applyBorder="1" applyAlignment="1">
      <alignment vertical="center" shrinkToFit="1"/>
    </xf>
    <xf numFmtId="38" fontId="0" fillId="2" borderId="22" xfId="0" applyNumberFormat="1" applyFill="1" applyBorder="1" applyAlignment="1">
      <alignment horizontal="right" vertical="center" shrinkToFit="1"/>
    </xf>
    <xf numFmtId="38" fontId="0" fillId="2" borderId="10" xfId="0" applyNumberFormat="1" applyFill="1" applyBorder="1" applyAlignment="1">
      <alignment horizontal="right" vertical="center" shrinkToFit="1"/>
    </xf>
    <xf numFmtId="178" fontId="0" fillId="2" borderId="9" xfId="0" applyNumberFormat="1" applyFill="1" applyBorder="1" applyAlignment="1">
      <alignment horizontal="right" vertical="center" shrinkToFit="1"/>
    </xf>
    <xf numFmtId="38" fontId="0" fillId="2" borderId="44" xfId="1" applyFont="1" applyFill="1" applyBorder="1" applyAlignment="1">
      <alignment horizontal="right" vertical="center" shrinkToFit="1"/>
    </xf>
    <xf numFmtId="178" fontId="0" fillId="2" borderId="46" xfId="0" applyNumberFormat="1" applyFill="1" applyBorder="1" applyAlignment="1">
      <alignment horizontal="right" vertical="center" shrinkToFit="1"/>
    </xf>
    <xf numFmtId="38" fontId="2" fillId="2" borderId="8" xfId="1" applyFont="1" applyFill="1" applyBorder="1" applyAlignment="1">
      <alignment horizontal="right" vertical="center" shrinkToFit="1"/>
    </xf>
    <xf numFmtId="181" fontId="0" fillId="2" borderId="9" xfId="0" applyNumberFormat="1" applyFill="1" applyBorder="1" applyAlignment="1">
      <alignment horizontal="right" vertical="center" shrinkToFit="1"/>
    </xf>
    <xf numFmtId="49" fontId="2" fillId="2" borderId="51" xfId="0" applyNumberFormat="1" applyFont="1" applyFill="1" applyBorder="1" applyAlignment="1">
      <alignment vertical="center" shrinkToFit="1"/>
    </xf>
    <xf numFmtId="49" fontId="2" fillId="2" borderId="52" xfId="0" applyNumberFormat="1" applyFont="1" applyFill="1" applyBorder="1" applyAlignment="1">
      <alignment vertical="center" shrinkToFit="1"/>
    </xf>
    <xf numFmtId="178" fontId="0" fillId="2" borderId="12" xfId="0" applyNumberFormat="1" applyFill="1" applyBorder="1" applyAlignment="1">
      <alignment horizontal="right" vertical="center" shrinkToFit="1"/>
    </xf>
    <xf numFmtId="178" fontId="0" fillId="2" borderId="81" xfId="0" applyNumberFormat="1" applyFill="1" applyBorder="1" applyAlignment="1">
      <alignment horizontal="right" vertical="center" shrinkToFit="1"/>
    </xf>
    <xf numFmtId="38" fontId="0" fillId="2" borderId="75" xfId="1" applyFont="1" applyFill="1" applyBorder="1" applyAlignment="1">
      <alignment horizontal="right" vertical="center" shrinkToFit="1"/>
    </xf>
    <xf numFmtId="178" fontId="0" fillId="2" borderId="78" xfId="0" applyNumberFormat="1" applyFill="1" applyBorder="1" applyAlignment="1">
      <alignment horizontal="right" vertical="center" shrinkToFit="1"/>
    </xf>
    <xf numFmtId="38" fontId="2" fillId="2" borderId="82" xfId="1" applyFont="1" applyFill="1" applyBorder="1" applyAlignment="1">
      <alignment horizontal="right" vertical="center" shrinkToFit="1"/>
    </xf>
    <xf numFmtId="181" fontId="0" fillId="2" borderId="81" xfId="0" applyNumberFormat="1" applyFill="1" applyBorder="1" applyAlignment="1">
      <alignment horizontal="right" vertical="center" shrinkToFit="1"/>
    </xf>
    <xf numFmtId="178" fontId="0" fillId="2" borderId="62" xfId="0" applyNumberFormat="1" applyFill="1" applyBorder="1" applyAlignment="1">
      <alignment horizontal="right" vertical="center" shrinkToFit="1"/>
    </xf>
    <xf numFmtId="178" fontId="0" fillId="2" borderId="48" xfId="0" applyNumberFormat="1" applyFill="1" applyBorder="1" applyAlignment="1">
      <alignment horizontal="right" vertical="center" shrinkToFit="1"/>
    </xf>
    <xf numFmtId="38" fontId="0" fillId="2" borderId="0" xfId="1" applyFont="1" applyFill="1" applyBorder="1" applyAlignment="1">
      <alignment horizontal="right" vertical="center" shrinkToFit="1"/>
    </xf>
    <xf numFmtId="38" fontId="2" fillId="2" borderId="47" xfId="1" applyFont="1" applyFill="1" applyBorder="1" applyAlignment="1">
      <alignment horizontal="right" vertical="center" shrinkToFit="1"/>
    </xf>
    <xf numFmtId="178" fontId="0" fillId="2" borderId="6" xfId="0" applyNumberFormat="1" applyFill="1" applyBorder="1" applyAlignment="1">
      <alignment horizontal="right" vertical="center" shrinkToFit="1"/>
    </xf>
    <xf numFmtId="38" fontId="0" fillId="2" borderId="69" xfId="1" applyFont="1" applyFill="1" applyBorder="1" applyAlignment="1">
      <alignment horizontal="right" vertical="center" shrinkToFit="1"/>
    </xf>
    <xf numFmtId="38" fontId="2" fillId="2" borderId="5" xfId="1" applyFont="1" applyFill="1" applyBorder="1" applyAlignment="1">
      <alignment horizontal="right" vertical="center" shrinkToFit="1"/>
    </xf>
    <xf numFmtId="0" fontId="7" fillId="2" borderId="0" xfId="0" applyFont="1" applyFill="1" applyBorder="1" applyAlignment="1">
      <alignment horizontal="left" vertical="center" shrinkToFit="1"/>
    </xf>
    <xf numFmtId="49" fontId="2" fillId="2" borderId="87" xfId="0" applyNumberFormat="1" applyFont="1" applyFill="1" applyBorder="1" applyAlignment="1">
      <alignment vertical="center" shrinkToFit="1"/>
    </xf>
    <xf numFmtId="49" fontId="2" fillId="2" borderId="88" xfId="0" applyNumberFormat="1" applyFont="1" applyFill="1" applyBorder="1" applyAlignment="1">
      <alignment vertical="center" shrinkToFit="1"/>
    </xf>
    <xf numFmtId="38" fontId="0" fillId="2" borderId="62" xfId="0" applyNumberFormat="1" applyFill="1" applyBorder="1" applyAlignment="1">
      <alignment horizontal="right" vertical="center" shrinkToFit="1"/>
    </xf>
    <xf numFmtId="38" fontId="0" fillId="2" borderId="63" xfId="0" applyNumberFormat="1" applyFill="1" applyBorder="1" applyAlignment="1">
      <alignment horizontal="right" vertical="center" shrinkToFit="1"/>
    </xf>
    <xf numFmtId="49" fontId="2" fillId="2" borderId="89" xfId="0" applyNumberFormat="1" applyFont="1" applyFill="1" applyBorder="1" applyAlignment="1">
      <alignment vertical="center" shrinkToFit="1"/>
    </xf>
    <xf numFmtId="49" fontId="2" fillId="2" borderId="83" xfId="0" applyNumberFormat="1" applyFont="1" applyFill="1" applyBorder="1" applyAlignment="1">
      <alignment vertical="center" shrinkToFit="1"/>
    </xf>
    <xf numFmtId="38" fontId="0" fillId="2" borderId="17" xfId="0" applyNumberFormat="1" applyFill="1" applyBorder="1" applyAlignment="1">
      <alignment horizontal="right" vertical="center" shrinkToFit="1"/>
    </xf>
    <xf numFmtId="38" fontId="0" fillId="2" borderId="14" xfId="0" applyNumberFormat="1" applyFill="1" applyBorder="1" applyAlignment="1">
      <alignment horizontal="right" vertical="center" shrinkToFit="1"/>
    </xf>
    <xf numFmtId="49" fontId="2" fillId="2" borderId="90" xfId="0" applyNumberFormat="1" applyFont="1" applyFill="1" applyBorder="1" applyAlignment="1">
      <alignment vertical="center" shrinkToFit="1"/>
    </xf>
    <xf numFmtId="49" fontId="2" fillId="2" borderId="91" xfId="0" applyNumberFormat="1" applyFont="1" applyFill="1" applyBorder="1" applyAlignment="1">
      <alignment vertical="center" shrinkToFit="1"/>
    </xf>
    <xf numFmtId="38" fontId="0" fillId="2" borderId="78" xfId="0" applyNumberFormat="1" applyFill="1" applyBorder="1" applyAlignment="1">
      <alignment horizontal="right" vertical="center" shrinkToFit="1"/>
    </xf>
    <xf numFmtId="38" fontId="0" fillId="2" borderId="79" xfId="0" applyNumberFormat="1" applyFill="1" applyBorder="1" applyAlignment="1">
      <alignment horizontal="right" vertical="center" shrinkToFit="1"/>
    </xf>
    <xf numFmtId="38" fontId="0" fillId="2" borderId="18" xfId="0" applyNumberForma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center" vertical="center" shrinkToFit="1"/>
    </xf>
    <xf numFmtId="38" fontId="0" fillId="2" borderId="0" xfId="0" applyNumberFormat="1" applyFill="1" applyBorder="1" applyAlignment="1">
      <alignment horizontal="left" vertical="center" shrinkToFit="1"/>
    </xf>
    <xf numFmtId="38" fontId="2" fillId="2" borderId="4" xfId="0" applyNumberFormat="1" applyFont="1" applyFill="1" applyBorder="1" applyAlignment="1">
      <alignment horizontal="center" vertical="center" shrinkToFit="1"/>
    </xf>
    <xf numFmtId="38" fontId="0" fillId="2" borderId="45" xfId="0" applyNumberFormat="1" applyFill="1" applyBorder="1" applyAlignment="1">
      <alignment horizontal="right" vertical="center" shrinkToFit="1"/>
    </xf>
    <xf numFmtId="0" fontId="2" fillId="2" borderId="48" xfId="0" applyFont="1" applyFill="1" applyBorder="1" applyAlignment="1">
      <alignment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27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4" borderId="64" xfId="0" applyFont="1" applyFill="1" applyBorder="1" applyAlignment="1">
      <alignment horizontal="center" vertical="center" shrinkToFit="1"/>
    </xf>
    <xf numFmtId="0" fontId="2" fillId="4" borderId="60" xfId="0" applyFont="1" applyFill="1" applyBorder="1" applyAlignment="1">
      <alignment horizontal="center" vertical="center" shrinkToFit="1"/>
    </xf>
    <xf numFmtId="0" fontId="2" fillId="4" borderId="65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177" fontId="2" fillId="3" borderId="0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38" fontId="0" fillId="2" borderId="73" xfId="0" applyNumberFormat="1" applyFill="1" applyBorder="1" applyAlignment="1">
      <alignment horizontal="left" vertical="center" shrinkToFit="1"/>
    </xf>
    <xf numFmtId="38" fontId="0" fillId="2" borderId="69" xfId="0" applyNumberFormat="1" applyFill="1" applyBorder="1" applyAlignment="1">
      <alignment horizontal="left" vertical="center" shrinkToFit="1"/>
    </xf>
    <xf numFmtId="38" fontId="0" fillId="2" borderId="20" xfId="0" applyNumberFormat="1" applyFill="1" applyBorder="1" applyAlignment="1">
      <alignment horizontal="left" vertical="center" shrinkToFit="1"/>
    </xf>
    <xf numFmtId="38" fontId="0" fillId="2" borderId="74" xfId="0" applyNumberFormat="1" applyFill="1" applyBorder="1" applyAlignment="1">
      <alignment horizontal="left" vertical="center" shrinkToFit="1"/>
    </xf>
    <xf numFmtId="38" fontId="0" fillId="2" borderId="75" xfId="0" applyNumberFormat="1" applyFill="1" applyBorder="1" applyAlignment="1">
      <alignment horizontal="left" vertical="center" shrinkToFit="1"/>
    </xf>
    <xf numFmtId="38" fontId="0" fillId="2" borderId="76" xfId="0" applyNumberFormat="1" applyFill="1" applyBorder="1" applyAlignment="1">
      <alignment horizontal="left" vertical="center" shrinkToFit="1"/>
    </xf>
    <xf numFmtId="38" fontId="0" fillId="2" borderId="77" xfId="0" applyNumberFormat="1" applyFill="1" applyBorder="1" applyAlignment="1">
      <alignment horizontal="left" vertical="center" shrinkToFit="1"/>
    </xf>
    <xf numFmtId="38" fontId="0" fillId="2" borderId="44" xfId="0" applyNumberFormat="1" applyFill="1" applyBorder="1" applyAlignment="1">
      <alignment horizontal="left" vertical="center" shrinkToFit="1"/>
    </xf>
    <xf numFmtId="38" fontId="0" fillId="2" borderId="24" xfId="0" applyNumberFormat="1" applyFill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center" vertical="center" shrinkToFit="1"/>
    </xf>
    <xf numFmtId="183" fontId="8" fillId="2" borderId="0" xfId="0" applyNumberFormat="1" applyFont="1" applyFill="1" applyBorder="1" applyAlignment="1">
      <alignment horizontal="center" vertical="center" shrinkToFit="1"/>
    </xf>
    <xf numFmtId="0" fontId="2" fillId="2" borderId="69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92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shrinkToFit="1"/>
    </xf>
    <xf numFmtId="0" fontId="2" fillId="2" borderId="44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38" fontId="0" fillId="2" borderId="39" xfId="0" applyNumberFormat="1" applyFill="1" applyBorder="1" applyAlignment="1">
      <alignment horizontal="left" vertical="center" shrinkToFit="1"/>
    </xf>
    <xf numFmtId="38" fontId="0" fillId="2" borderId="40" xfId="0" applyNumberFormat="1" applyFill="1" applyBorder="1" applyAlignment="1">
      <alignment horizontal="left" vertical="center" shrinkToFit="1"/>
    </xf>
    <xf numFmtId="38" fontId="0" fillId="2" borderId="72" xfId="0" applyNumberFormat="1" applyFill="1" applyBorder="1" applyAlignment="1">
      <alignment horizontal="left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25" xfId="0" applyFont="1" applyFill="1" applyBorder="1" applyAlignment="1">
      <alignment horizontal="center" vertical="center" shrinkToFit="1"/>
    </xf>
    <xf numFmtId="0" fontId="2" fillId="2" borderId="26" xfId="0" applyFont="1" applyFill="1" applyBorder="1" applyAlignment="1">
      <alignment horizontal="center" vertical="center" shrinkToFit="1"/>
    </xf>
    <xf numFmtId="0" fontId="2" fillId="2" borderId="60" xfId="0" applyFont="1" applyFill="1" applyBorder="1" applyAlignment="1">
      <alignment horizontal="center" vertical="center" shrinkToFit="1"/>
    </xf>
    <xf numFmtId="0" fontId="2" fillId="2" borderId="37" xfId="0" applyFont="1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61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177" fontId="0" fillId="2" borderId="0" xfId="0" applyNumberFormat="1" applyFill="1" applyBorder="1" applyAlignment="1">
      <alignment horizontal="left" vertical="center" shrinkToFit="1"/>
    </xf>
    <xf numFmtId="0" fontId="2" fillId="2" borderId="56" xfId="0" applyFont="1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0" fontId="0" fillId="2" borderId="58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8"/>
  <sheetViews>
    <sheetView tabSelected="1" zoomScale="80" zoomScaleNormal="80" workbookViewId="0">
      <selection activeCell="L22" sqref="L22"/>
    </sheetView>
  </sheetViews>
  <sheetFormatPr defaultRowHeight="12.75" x14ac:dyDescent="0.2"/>
  <cols>
    <col min="1" max="2" width="20.83203125" style="5" customWidth="1"/>
    <col min="3" max="3" width="9.33203125" style="5"/>
    <col min="4" max="4" width="4.83203125" style="5" customWidth="1"/>
    <col min="5" max="7" width="9.33203125" style="5"/>
    <col min="8" max="8" width="4.83203125" style="5" customWidth="1"/>
    <col min="9" max="9" width="9.83203125" style="5" customWidth="1"/>
    <col min="10" max="10" width="9.33203125" style="5"/>
    <col min="11" max="11" width="4.83203125" style="5" customWidth="1"/>
    <col min="12" max="12" width="9.83203125" style="5" customWidth="1"/>
    <col min="13" max="13" width="9.33203125" style="5"/>
    <col min="14" max="14" width="4.83203125" style="5" customWidth="1"/>
    <col min="15" max="15" width="9.83203125" style="5" customWidth="1"/>
    <col min="16" max="16" width="9.33203125" style="5"/>
    <col min="17" max="17" width="4.83203125" style="5" customWidth="1"/>
    <col min="18" max="18" width="9.83203125" style="5" customWidth="1"/>
    <col min="19" max="19" width="9.33203125" style="5"/>
    <col min="20" max="20" width="4.83203125" style="5" customWidth="1"/>
    <col min="21" max="21" width="9.83203125" style="5" customWidth="1"/>
    <col min="22" max="22" width="9.33203125" style="5"/>
    <col min="23" max="23" width="4.83203125" style="5" customWidth="1"/>
    <col min="24" max="24" width="9.83203125" style="5" customWidth="1"/>
    <col min="25" max="25" width="9.33203125" style="5"/>
    <col min="26" max="26" width="4.83203125" style="5" customWidth="1"/>
    <col min="27" max="27" width="9.83203125" style="5" customWidth="1"/>
    <col min="28" max="28" width="9.33203125" style="5"/>
    <col min="29" max="29" width="4.83203125" style="5" customWidth="1"/>
    <col min="30" max="30" width="9.83203125" style="5" customWidth="1"/>
    <col min="31" max="31" width="9.33203125" style="5"/>
    <col min="32" max="32" width="4.83203125" style="5" customWidth="1"/>
    <col min="33" max="33" width="9.83203125" style="5" customWidth="1"/>
    <col min="34" max="34" width="9.33203125" style="5"/>
    <col min="35" max="35" width="4.83203125" style="5" customWidth="1"/>
    <col min="36" max="36" width="9.83203125" style="5" customWidth="1"/>
    <col min="37" max="37" width="9.33203125" style="5"/>
    <col min="38" max="38" width="4.83203125" style="5" customWidth="1"/>
    <col min="39" max="39" width="9.83203125" style="5" customWidth="1"/>
    <col min="40" max="40" width="9.33203125" style="5"/>
    <col min="41" max="41" width="4.83203125" style="5" customWidth="1"/>
    <col min="42" max="42" width="9.83203125" style="5" customWidth="1"/>
    <col min="43" max="43" width="9.33203125" style="5"/>
    <col min="44" max="44" width="4.83203125" style="5" customWidth="1"/>
    <col min="45" max="45" width="9.33203125" style="71"/>
    <col min="46" max="46" width="32" style="5" customWidth="1"/>
    <col min="47" max="16384" width="9.33203125" style="5"/>
  </cols>
  <sheetData>
    <row r="1" spans="1:46" ht="24" x14ac:dyDescent="0.2">
      <c r="E1" s="142" t="s">
        <v>30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</row>
    <row r="2" spans="1:46" x14ac:dyDescent="0.2">
      <c r="A2" s="43" t="s">
        <v>14</v>
      </c>
      <c r="B2" s="44">
        <v>12150000</v>
      </c>
      <c r="E2" s="145" t="s">
        <v>25</v>
      </c>
      <c r="F2" s="145"/>
      <c r="G2" s="45" t="s">
        <v>15</v>
      </c>
      <c r="H2" s="144">
        <v>42511</v>
      </c>
      <c r="I2" s="144"/>
    </row>
    <row r="3" spans="1:46" x14ac:dyDescent="0.2">
      <c r="A3" s="43" t="s">
        <v>0</v>
      </c>
      <c r="B3" s="46" t="s">
        <v>28</v>
      </c>
      <c r="E3" s="145"/>
      <c r="F3" s="145"/>
      <c r="G3" s="45" t="s">
        <v>16</v>
      </c>
      <c r="H3" s="144">
        <v>42175</v>
      </c>
      <c r="I3" s="144"/>
      <c r="S3" s="45" t="s">
        <v>31</v>
      </c>
      <c r="T3" s="146" t="s">
        <v>36</v>
      </c>
      <c r="U3" s="147"/>
      <c r="V3" s="146" t="s">
        <v>35</v>
      </c>
      <c r="W3" s="147"/>
    </row>
    <row r="4" spans="1:46" x14ac:dyDescent="0.2">
      <c r="A4" s="43" t="s">
        <v>32</v>
      </c>
      <c r="B4" s="46" t="s">
        <v>29</v>
      </c>
      <c r="T4" s="147"/>
      <c r="U4" s="147"/>
      <c r="V4" s="147"/>
      <c r="W4" s="147"/>
    </row>
    <row r="5" spans="1:46" x14ac:dyDescent="0.2">
      <c r="A5" s="43"/>
    </row>
    <row r="6" spans="1:46" ht="13.5" thickBot="1" x14ac:dyDescent="0.25">
      <c r="D6" s="45"/>
    </row>
    <row r="7" spans="1:46" ht="13.5" thickTop="1" x14ac:dyDescent="0.2">
      <c r="A7" s="138" t="s">
        <v>1</v>
      </c>
      <c r="B7" s="139"/>
      <c r="C7" s="135" t="s">
        <v>2</v>
      </c>
      <c r="D7" s="136"/>
      <c r="E7" s="136"/>
      <c r="F7" s="137"/>
      <c r="G7" s="47" t="s">
        <v>12</v>
      </c>
      <c r="H7" s="48">
        <v>1</v>
      </c>
      <c r="I7" s="49" t="s">
        <v>13</v>
      </c>
      <c r="J7" s="47" t="s">
        <v>12</v>
      </c>
      <c r="K7" s="48">
        <v>2</v>
      </c>
      <c r="L7" s="50" t="s">
        <v>13</v>
      </c>
      <c r="M7" s="47" t="s">
        <v>12</v>
      </c>
      <c r="N7" s="48">
        <v>3</v>
      </c>
      <c r="O7" s="50" t="s">
        <v>13</v>
      </c>
      <c r="P7" s="51" t="s">
        <v>12</v>
      </c>
      <c r="Q7" s="48">
        <v>4</v>
      </c>
      <c r="R7" s="49" t="s">
        <v>13</v>
      </c>
      <c r="S7" s="47" t="s">
        <v>12</v>
      </c>
      <c r="T7" s="48">
        <v>5</v>
      </c>
      <c r="U7" s="50" t="s">
        <v>13</v>
      </c>
      <c r="V7" s="51" t="s">
        <v>12</v>
      </c>
      <c r="W7" s="48">
        <v>6</v>
      </c>
      <c r="X7" s="49" t="s">
        <v>13</v>
      </c>
      <c r="Y7" s="47" t="s">
        <v>12</v>
      </c>
      <c r="Z7" s="48">
        <v>7</v>
      </c>
      <c r="AA7" s="50" t="s">
        <v>13</v>
      </c>
      <c r="AB7" s="51" t="s">
        <v>12</v>
      </c>
      <c r="AC7" s="48">
        <v>8</v>
      </c>
      <c r="AD7" s="49" t="s">
        <v>13</v>
      </c>
      <c r="AE7" s="47" t="s">
        <v>12</v>
      </c>
      <c r="AF7" s="48">
        <v>9</v>
      </c>
      <c r="AG7" s="50" t="s">
        <v>13</v>
      </c>
      <c r="AH7" s="51" t="s">
        <v>12</v>
      </c>
      <c r="AI7" s="48">
        <v>10</v>
      </c>
      <c r="AJ7" s="49" t="s">
        <v>13</v>
      </c>
      <c r="AK7" s="47" t="s">
        <v>12</v>
      </c>
      <c r="AL7" s="48">
        <v>11</v>
      </c>
      <c r="AM7" s="50" t="s">
        <v>13</v>
      </c>
      <c r="AN7" s="51" t="s">
        <v>12</v>
      </c>
      <c r="AO7" s="48">
        <v>12</v>
      </c>
      <c r="AP7" s="49" t="s">
        <v>13</v>
      </c>
      <c r="AQ7" s="135" t="s">
        <v>21</v>
      </c>
      <c r="AR7" s="136"/>
      <c r="AS7" s="137"/>
      <c r="AT7" s="133" t="s">
        <v>7</v>
      </c>
    </row>
    <row r="8" spans="1:46" ht="13.5" thickBot="1" x14ac:dyDescent="0.25">
      <c r="A8" s="140"/>
      <c r="B8" s="141"/>
      <c r="C8" s="52" t="s">
        <v>6</v>
      </c>
      <c r="D8" s="53" t="s">
        <v>8</v>
      </c>
      <c r="E8" s="53" t="s">
        <v>9</v>
      </c>
      <c r="F8" s="6" t="s">
        <v>10</v>
      </c>
      <c r="G8" s="52" t="s">
        <v>6</v>
      </c>
      <c r="H8" s="53" t="s">
        <v>8</v>
      </c>
      <c r="I8" s="54" t="s">
        <v>10</v>
      </c>
      <c r="J8" s="52" t="s">
        <v>6</v>
      </c>
      <c r="K8" s="53" t="s">
        <v>8</v>
      </c>
      <c r="L8" s="6" t="s">
        <v>10</v>
      </c>
      <c r="M8" s="52" t="s">
        <v>6</v>
      </c>
      <c r="N8" s="53" t="s">
        <v>8</v>
      </c>
      <c r="O8" s="6" t="s">
        <v>10</v>
      </c>
      <c r="P8" s="55" t="s">
        <v>6</v>
      </c>
      <c r="Q8" s="53" t="s">
        <v>8</v>
      </c>
      <c r="R8" s="54" t="s">
        <v>10</v>
      </c>
      <c r="S8" s="52" t="s">
        <v>6</v>
      </c>
      <c r="T8" s="53" t="s">
        <v>8</v>
      </c>
      <c r="U8" s="6" t="s">
        <v>10</v>
      </c>
      <c r="V8" s="55" t="s">
        <v>6</v>
      </c>
      <c r="W8" s="53" t="s">
        <v>8</v>
      </c>
      <c r="X8" s="54" t="s">
        <v>10</v>
      </c>
      <c r="Y8" s="52" t="s">
        <v>6</v>
      </c>
      <c r="Z8" s="53" t="s">
        <v>8</v>
      </c>
      <c r="AA8" s="6" t="s">
        <v>10</v>
      </c>
      <c r="AB8" s="55" t="s">
        <v>6</v>
      </c>
      <c r="AC8" s="53" t="s">
        <v>8</v>
      </c>
      <c r="AD8" s="54" t="s">
        <v>10</v>
      </c>
      <c r="AE8" s="52" t="s">
        <v>6</v>
      </c>
      <c r="AF8" s="53" t="s">
        <v>8</v>
      </c>
      <c r="AG8" s="6" t="s">
        <v>10</v>
      </c>
      <c r="AH8" s="55" t="s">
        <v>6</v>
      </c>
      <c r="AI8" s="53" t="s">
        <v>8</v>
      </c>
      <c r="AJ8" s="54" t="s">
        <v>10</v>
      </c>
      <c r="AK8" s="52" t="s">
        <v>6</v>
      </c>
      <c r="AL8" s="53" t="s">
        <v>8</v>
      </c>
      <c r="AM8" s="6" t="s">
        <v>10</v>
      </c>
      <c r="AN8" s="55" t="s">
        <v>6</v>
      </c>
      <c r="AO8" s="53" t="s">
        <v>8</v>
      </c>
      <c r="AP8" s="54" t="s">
        <v>10</v>
      </c>
      <c r="AQ8" s="52" t="s">
        <v>6</v>
      </c>
      <c r="AR8" s="53" t="s">
        <v>8</v>
      </c>
      <c r="AS8" s="6" t="s">
        <v>10</v>
      </c>
      <c r="AT8" s="134"/>
    </row>
    <row r="9" spans="1:46" ht="14.25" customHeight="1" thickBot="1" x14ac:dyDescent="0.25">
      <c r="A9" s="56"/>
      <c r="B9" s="57"/>
      <c r="C9" s="58"/>
      <c r="D9" s="59"/>
      <c r="E9" s="59"/>
      <c r="F9" s="69">
        <f>SUM(F10:F177)</f>
        <v>0</v>
      </c>
      <c r="G9" s="60">
        <f>IF($F9=0,,I9/$F9*100)</f>
        <v>0</v>
      </c>
      <c r="H9" s="25" t="s">
        <v>18</v>
      </c>
      <c r="I9" s="70">
        <f>SUM(I10:I177)</f>
        <v>0</v>
      </c>
      <c r="J9" s="60">
        <f>IF($F9=0,,L9/$F9*100)</f>
        <v>0</v>
      </c>
      <c r="K9" s="25" t="s">
        <v>18</v>
      </c>
      <c r="L9" s="69">
        <f>SUM(L10:L177)</f>
        <v>0</v>
      </c>
      <c r="M9" s="60">
        <f>IF($F9=0,,O9/$F9*100)</f>
        <v>0</v>
      </c>
      <c r="N9" s="25" t="s">
        <v>18</v>
      </c>
      <c r="O9" s="69">
        <f>SUM(O10:O177)</f>
        <v>0</v>
      </c>
      <c r="P9" s="61">
        <f>IF($F9=0,,R9/$F9*100)</f>
        <v>0</v>
      </c>
      <c r="Q9" s="25" t="s">
        <v>18</v>
      </c>
      <c r="R9" s="70">
        <f>SUM(R10:R177)</f>
        <v>0</v>
      </c>
      <c r="S9" s="60">
        <f>IF($F9=0,,U9/$F9*100)</f>
        <v>0</v>
      </c>
      <c r="T9" s="25" t="s">
        <v>18</v>
      </c>
      <c r="U9" s="69">
        <f>SUM(U10:U177)</f>
        <v>0</v>
      </c>
      <c r="V9" s="61">
        <f>IF($F9=0,,X9/$F9*100)</f>
        <v>0</v>
      </c>
      <c r="W9" s="25" t="s">
        <v>18</v>
      </c>
      <c r="X9" s="70">
        <f>SUM(X10:X177)</f>
        <v>0</v>
      </c>
      <c r="Y9" s="60">
        <f>IF($F9=0,,AA9/$F9*100)</f>
        <v>0</v>
      </c>
      <c r="Z9" s="25" t="s">
        <v>18</v>
      </c>
      <c r="AA9" s="69">
        <f>SUM(AA10:AA177)</f>
        <v>0</v>
      </c>
      <c r="AB9" s="61">
        <f>IF($F9=0,,AD9/$F9*100)</f>
        <v>0</v>
      </c>
      <c r="AC9" s="25" t="s">
        <v>18</v>
      </c>
      <c r="AD9" s="70">
        <f>SUM(AD10:AD177)</f>
        <v>0</v>
      </c>
      <c r="AE9" s="60">
        <f>IF($F9=0,,AG9/$F9*100)</f>
        <v>0</v>
      </c>
      <c r="AF9" s="25" t="s">
        <v>18</v>
      </c>
      <c r="AG9" s="69">
        <f>SUM(AG10:AG177)</f>
        <v>0</v>
      </c>
      <c r="AH9" s="61">
        <f>IF($F9=0,,AJ9/$F9*100)</f>
        <v>0</v>
      </c>
      <c r="AI9" s="25" t="s">
        <v>18</v>
      </c>
      <c r="AJ9" s="70">
        <f>SUM(AJ10:AJ177)</f>
        <v>0</v>
      </c>
      <c r="AK9" s="60">
        <f>IF($F9=0,,AM9/$F9*100)</f>
        <v>0</v>
      </c>
      <c r="AL9" s="25" t="s">
        <v>18</v>
      </c>
      <c r="AM9" s="69">
        <f>SUM(AM10:AM177)</f>
        <v>0</v>
      </c>
      <c r="AN9" s="61">
        <f>IF($F9=0,,AP9/$F9*100)</f>
        <v>0</v>
      </c>
      <c r="AO9" s="25" t="s">
        <v>18</v>
      </c>
      <c r="AP9" s="70">
        <f>SUM(AP10:AP177)</f>
        <v>0</v>
      </c>
      <c r="AQ9" s="60">
        <f>IF($F9=0,,AS9/$F9*100)</f>
        <v>0</v>
      </c>
      <c r="AR9" s="25" t="s">
        <v>18</v>
      </c>
      <c r="AS9" s="70">
        <f>SUM(AS10:AS177)</f>
        <v>0</v>
      </c>
      <c r="AT9" s="62"/>
    </row>
    <row r="10" spans="1:46" ht="14.25" customHeight="1" thickTop="1" x14ac:dyDescent="0.2">
      <c r="A10" s="76"/>
      <c r="B10" s="8"/>
      <c r="C10" s="10"/>
      <c r="D10" s="11"/>
      <c r="E10" s="12"/>
      <c r="F10" s="7">
        <f>C10*E10</f>
        <v>0</v>
      </c>
      <c r="G10" s="38">
        <f>IF($F10=0,,$I10/$F10*100)</f>
        <v>0</v>
      </c>
      <c r="H10" s="13" t="s">
        <v>18</v>
      </c>
      <c r="I10" s="14"/>
      <c r="J10" s="42">
        <f>IF($E10=0,,L10/$F10*100)</f>
        <v>0</v>
      </c>
      <c r="K10" s="13" t="s">
        <v>18</v>
      </c>
      <c r="L10" s="29"/>
      <c r="M10" s="42">
        <f>IF($E10=0,,O10/$F10*100)</f>
        <v>0</v>
      </c>
      <c r="N10" s="13" t="s">
        <v>18</v>
      </c>
      <c r="O10" s="29"/>
      <c r="P10" s="38">
        <f>IF($E10=0,,R10/$F10*100)</f>
        <v>0</v>
      </c>
      <c r="Q10" s="13" t="s">
        <v>18</v>
      </c>
      <c r="R10" s="14"/>
      <c r="S10" s="42">
        <f>IF($E10=0,,U10/$F10*100)</f>
        <v>0</v>
      </c>
      <c r="T10" s="13" t="s">
        <v>18</v>
      </c>
      <c r="U10" s="29"/>
      <c r="V10" s="38">
        <f>IF($E10=0,,X10/$F10*100)</f>
        <v>0</v>
      </c>
      <c r="W10" s="13" t="s">
        <v>18</v>
      </c>
      <c r="X10" s="14"/>
      <c r="Y10" s="42">
        <f>IF($E10=0,,AA10/$F10*100)</f>
        <v>0</v>
      </c>
      <c r="Z10" s="13" t="s">
        <v>18</v>
      </c>
      <c r="AA10" s="29"/>
      <c r="AB10" s="38">
        <f>IF($E10=0,,AD10/$F10*100)</f>
        <v>0</v>
      </c>
      <c r="AC10" s="13" t="s">
        <v>18</v>
      </c>
      <c r="AD10" s="14"/>
      <c r="AE10" s="42">
        <f>IF($E10=0,,AG10/$F10*100)</f>
        <v>0</v>
      </c>
      <c r="AF10" s="13" t="s">
        <v>18</v>
      </c>
      <c r="AG10" s="29"/>
      <c r="AH10" s="38">
        <f>IF($E10=0,,AJ10/$F10*100)</f>
        <v>0</v>
      </c>
      <c r="AI10" s="13" t="s">
        <v>18</v>
      </c>
      <c r="AJ10" s="14"/>
      <c r="AK10" s="42">
        <f>IF($E10=0,,AM10/$F10*100)</f>
        <v>0</v>
      </c>
      <c r="AL10" s="13" t="s">
        <v>18</v>
      </c>
      <c r="AM10" s="29"/>
      <c r="AN10" s="38">
        <f>IF($E10=0,,AP10/$F10*100)</f>
        <v>0</v>
      </c>
      <c r="AO10" s="13" t="s">
        <v>18</v>
      </c>
      <c r="AP10" s="14"/>
      <c r="AQ10" s="42">
        <f>IF($E10=0,,AS10/$F10*100)</f>
        <v>0</v>
      </c>
      <c r="AR10" s="13" t="s">
        <v>18</v>
      </c>
      <c r="AS10" s="72">
        <f>I10+L10+O10+R10+U10+X10+AA10+AD10+AG10+AJ10+AM10+AP10</f>
        <v>0</v>
      </c>
      <c r="AT10" s="26"/>
    </row>
    <row r="11" spans="1:46" ht="14.25" customHeight="1" x14ac:dyDescent="0.2">
      <c r="A11" s="77"/>
      <c r="B11" s="9"/>
      <c r="C11" s="15"/>
      <c r="D11" s="16"/>
      <c r="E11" s="17"/>
      <c r="F11" s="7">
        <f>C11*E11</f>
        <v>0</v>
      </c>
      <c r="G11" s="38">
        <f t="shared" ref="G11:G60" si="0">IF($F11=0,,$I11/$F11*100)</f>
        <v>0</v>
      </c>
      <c r="H11" s="13" t="s">
        <v>18</v>
      </c>
      <c r="I11" s="14"/>
      <c r="J11" s="42">
        <f t="shared" ref="J11:J60" si="1">IF($E11=0,,L11/$F11*100)</f>
        <v>0</v>
      </c>
      <c r="K11" s="13" t="s">
        <v>18</v>
      </c>
      <c r="L11" s="29"/>
      <c r="M11" s="42">
        <f t="shared" ref="M11:M60" si="2">IF($E11=0,,O11/$F11*100)</f>
        <v>0</v>
      </c>
      <c r="N11" s="13" t="s">
        <v>18</v>
      </c>
      <c r="O11" s="29"/>
      <c r="P11" s="38">
        <f t="shared" ref="P11:P60" si="3">IF($E11=0,,R11/$F11*100)</f>
        <v>0</v>
      </c>
      <c r="Q11" s="13" t="s">
        <v>18</v>
      </c>
      <c r="R11" s="14"/>
      <c r="S11" s="42">
        <f t="shared" ref="S11:S60" si="4">IF($E11=0,,U11/$F11*100)</f>
        <v>0</v>
      </c>
      <c r="T11" s="13" t="s">
        <v>18</v>
      </c>
      <c r="U11" s="29"/>
      <c r="V11" s="38">
        <f t="shared" ref="V11:V60" si="5">IF($E11=0,,X11/$F11*100)</f>
        <v>0</v>
      </c>
      <c r="W11" s="13" t="s">
        <v>18</v>
      </c>
      <c r="X11" s="14"/>
      <c r="Y11" s="42">
        <f t="shared" ref="Y11:Y60" si="6">IF($E11=0,,AA11/$F11*100)</f>
        <v>0</v>
      </c>
      <c r="Z11" s="13" t="s">
        <v>18</v>
      </c>
      <c r="AA11" s="29"/>
      <c r="AB11" s="38">
        <f t="shared" ref="AB11:AB60" si="7">IF($E11=0,,AD11/$F11*100)</f>
        <v>0</v>
      </c>
      <c r="AC11" s="13" t="s">
        <v>18</v>
      </c>
      <c r="AD11" s="14"/>
      <c r="AE11" s="42">
        <f t="shared" ref="AE11:AE60" si="8">IF($E11=0,,AG11/$F11*100)</f>
        <v>0</v>
      </c>
      <c r="AF11" s="13" t="s">
        <v>18</v>
      </c>
      <c r="AG11" s="29"/>
      <c r="AH11" s="38">
        <f t="shared" ref="AH11:AH60" si="9">IF($E11=0,,AJ11/$F11*100)</f>
        <v>0</v>
      </c>
      <c r="AI11" s="13" t="s">
        <v>18</v>
      </c>
      <c r="AJ11" s="14"/>
      <c r="AK11" s="42">
        <f t="shared" ref="AK11:AK60" si="10">IF($E11=0,,AM11/$F11*100)</f>
        <v>0</v>
      </c>
      <c r="AL11" s="13" t="s">
        <v>18</v>
      </c>
      <c r="AM11" s="29"/>
      <c r="AN11" s="38">
        <f t="shared" ref="AN11:AN60" si="11">IF($E11=0,,AP11/$F11*100)</f>
        <v>0</v>
      </c>
      <c r="AO11" s="13" t="s">
        <v>18</v>
      </c>
      <c r="AP11" s="14"/>
      <c r="AQ11" s="39">
        <f t="shared" ref="AQ11:AQ74" si="12">IF($E11=0,,AS11/$F11*100)</f>
        <v>0</v>
      </c>
      <c r="AR11" s="13" t="s">
        <v>18</v>
      </c>
      <c r="AS11" s="72">
        <f t="shared" ref="AS11:AS60" si="13">I11+L11+O11+R11+U11+X11+AA11+AD11+AG11+AJ11+AM11+AP11</f>
        <v>0</v>
      </c>
      <c r="AT11" s="27"/>
    </row>
    <row r="12" spans="1:46" ht="14.25" customHeight="1" x14ac:dyDescent="0.2">
      <c r="A12" s="77"/>
      <c r="B12" s="9"/>
      <c r="C12" s="15"/>
      <c r="D12" s="16"/>
      <c r="E12" s="17"/>
      <c r="F12" s="7">
        <f t="shared" ref="F12:F60" si="14">C12*E12</f>
        <v>0</v>
      </c>
      <c r="G12" s="38">
        <f t="shared" si="0"/>
        <v>0</v>
      </c>
      <c r="H12" s="13" t="s">
        <v>18</v>
      </c>
      <c r="I12" s="14"/>
      <c r="J12" s="42">
        <f t="shared" si="1"/>
        <v>0</v>
      </c>
      <c r="K12" s="13" t="s">
        <v>18</v>
      </c>
      <c r="L12" s="29"/>
      <c r="M12" s="42">
        <f t="shared" si="2"/>
        <v>0</v>
      </c>
      <c r="N12" s="13" t="s">
        <v>18</v>
      </c>
      <c r="O12" s="29"/>
      <c r="P12" s="38">
        <f t="shared" si="3"/>
        <v>0</v>
      </c>
      <c r="Q12" s="13" t="s">
        <v>18</v>
      </c>
      <c r="R12" s="14"/>
      <c r="S12" s="42">
        <f t="shared" si="4"/>
        <v>0</v>
      </c>
      <c r="T12" s="13" t="s">
        <v>18</v>
      </c>
      <c r="U12" s="29"/>
      <c r="V12" s="38">
        <f t="shared" si="5"/>
        <v>0</v>
      </c>
      <c r="W12" s="13" t="s">
        <v>18</v>
      </c>
      <c r="X12" s="14"/>
      <c r="Y12" s="42">
        <f t="shared" si="6"/>
        <v>0</v>
      </c>
      <c r="Z12" s="13" t="s">
        <v>18</v>
      </c>
      <c r="AA12" s="29"/>
      <c r="AB12" s="38">
        <f t="shared" si="7"/>
        <v>0</v>
      </c>
      <c r="AC12" s="13" t="s">
        <v>18</v>
      </c>
      <c r="AD12" s="14"/>
      <c r="AE12" s="42">
        <f t="shared" si="8"/>
        <v>0</v>
      </c>
      <c r="AF12" s="13" t="s">
        <v>18</v>
      </c>
      <c r="AG12" s="29"/>
      <c r="AH12" s="38">
        <f t="shared" si="9"/>
        <v>0</v>
      </c>
      <c r="AI12" s="13" t="s">
        <v>18</v>
      </c>
      <c r="AJ12" s="14"/>
      <c r="AK12" s="42">
        <f t="shared" si="10"/>
        <v>0</v>
      </c>
      <c r="AL12" s="13" t="s">
        <v>18</v>
      </c>
      <c r="AM12" s="29"/>
      <c r="AN12" s="38">
        <f t="shared" si="11"/>
        <v>0</v>
      </c>
      <c r="AO12" s="13" t="s">
        <v>18</v>
      </c>
      <c r="AP12" s="14"/>
      <c r="AQ12" s="39">
        <f t="shared" si="12"/>
        <v>0</v>
      </c>
      <c r="AR12" s="13" t="s">
        <v>18</v>
      </c>
      <c r="AS12" s="72">
        <f t="shared" si="13"/>
        <v>0</v>
      </c>
      <c r="AT12" s="27"/>
    </row>
    <row r="13" spans="1:46" ht="14.25" customHeight="1" x14ac:dyDescent="0.2">
      <c r="A13" s="77"/>
      <c r="B13" s="9"/>
      <c r="C13" s="15"/>
      <c r="D13" s="16"/>
      <c r="E13" s="17"/>
      <c r="F13" s="7">
        <f t="shared" si="14"/>
        <v>0</v>
      </c>
      <c r="G13" s="38">
        <f t="shared" si="0"/>
        <v>0</v>
      </c>
      <c r="H13" s="13" t="s">
        <v>18</v>
      </c>
      <c r="I13" s="14"/>
      <c r="J13" s="42">
        <f t="shared" si="1"/>
        <v>0</v>
      </c>
      <c r="K13" s="13" t="s">
        <v>18</v>
      </c>
      <c r="L13" s="29"/>
      <c r="M13" s="42">
        <f t="shared" si="2"/>
        <v>0</v>
      </c>
      <c r="N13" s="13" t="s">
        <v>18</v>
      </c>
      <c r="O13" s="29"/>
      <c r="P13" s="38">
        <f t="shared" si="3"/>
        <v>0</v>
      </c>
      <c r="Q13" s="13" t="s">
        <v>18</v>
      </c>
      <c r="R13" s="14"/>
      <c r="S13" s="42">
        <f t="shared" si="4"/>
        <v>0</v>
      </c>
      <c r="T13" s="13" t="s">
        <v>18</v>
      </c>
      <c r="U13" s="29"/>
      <c r="V13" s="38">
        <f t="shared" si="5"/>
        <v>0</v>
      </c>
      <c r="W13" s="13" t="s">
        <v>18</v>
      </c>
      <c r="X13" s="14"/>
      <c r="Y13" s="42">
        <f t="shared" si="6"/>
        <v>0</v>
      </c>
      <c r="Z13" s="13" t="s">
        <v>18</v>
      </c>
      <c r="AA13" s="29"/>
      <c r="AB13" s="38">
        <f t="shared" si="7"/>
        <v>0</v>
      </c>
      <c r="AC13" s="13" t="s">
        <v>18</v>
      </c>
      <c r="AD13" s="14"/>
      <c r="AE13" s="42">
        <f t="shared" si="8"/>
        <v>0</v>
      </c>
      <c r="AF13" s="13" t="s">
        <v>18</v>
      </c>
      <c r="AG13" s="29"/>
      <c r="AH13" s="38">
        <f t="shared" si="9"/>
        <v>0</v>
      </c>
      <c r="AI13" s="13" t="s">
        <v>18</v>
      </c>
      <c r="AJ13" s="14"/>
      <c r="AK13" s="42">
        <f t="shared" si="10"/>
        <v>0</v>
      </c>
      <c r="AL13" s="13" t="s">
        <v>18</v>
      </c>
      <c r="AM13" s="29"/>
      <c r="AN13" s="38">
        <f t="shared" si="11"/>
        <v>0</v>
      </c>
      <c r="AO13" s="13" t="s">
        <v>18</v>
      </c>
      <c r="AP13" s="14"/>
      <c r="AQ13" s="39">
        <f t="shared" si="12"/>
        <v>0</v>
      </c>
      <c r="AR13" s="13" t="s">
        <v>18</v>
      </c>
      <c r="AS13" s="72">
        <f t="shared" si="13"/>
        <v>0</v>
      </c>
      <c r="AT13" s="27"/>
    </row>
    <row r="14" spans="1:46" ht="14.25" customHeight="1" x14ac:dyDescent="0.2">
      <c r="A14" s="77"/>
      <c r="B14" s="9"/>
      <c r="C14" s="15"/>
      <c r="D14" s="16"/>
      <c r="E14" s="17"/>
      <c r="F14" s="7">
        <f t="shared" si="14"/>
        <v>0</v>
      </c>
      <c r="G14" s="38">
        <f t="shared" si="0"/>
        <v>0</v>
      </c>
      <c r="H14" s="13" t="s">
        <v>18</v>
      </c>
      <c r="I14" s="14"/>
      <c r="J14" s="42">
        <f t="shared" si="1"/>
        <v>0</v>
      </c>
      <c r="K14" s="13" t="s">
        <v>18</v>
      </c>
      <c r="L14" s="29"/>
      <c r="M14" s="42">
        <f t="shared" si="2"/>
        <v>0</v>
      </c>
      <c r="N14" s="13" t="s">
        <v>18</v>
      </c>
      <c r="O14" s="29"/>
      <c r="P14" s="38">
        <f t="shared" si="3"/>
        <v>0</v>
      </c>
      <c r="Q14" s="13" t="s">
        <v>18</v>
      </c>
      <c r="R14" s="14"/>
      <c r="S14" s="42">
        <f t="shared" si="4"/>
        <v>0</v>
      </c>
      <c r="T14" s="13" t="s">
        <v>18</v>
      </c>
      <c r="U14" s="29"/>
      <c r="V14" s="38">
        <f t="shared" si="5"/>
        <v>0</v>
      </c>
      <c r="W14" s="13" t="s">
        <v>18</v>
      </c>
      <c r="X14" s="14"/>
      <c r="Y14" s="42">
        <f t="shared" si="6"/>
        <v>0</v>
      </c>
      <c r="Z14" s="13" t="s">
        <v>18</v>
      </c>
      <c r="AA14" s="29"/>
      <c r="AB14" s="38">
        <f t="shared" si="7"/>
        <v>0</v>
      </c>
      <c r="AC14" s="13" t="s">
        <v>18</v>
      </c>
      <c r="AD14" s="14"/>
      <c r="AE14" s="42">
        <f t="shared" si="8"/>
        <v>0</v>
      </c>
      <c r="AF14" s="13" t="s">
        <v>18</v>
      </c>
      <c r="AG14" s="29"/>
      <c r="AH14" s="38">
        <f t="shared" si="9"/>
        <v>0</v>
      </c>
      <c r="AI14" s="13" t="s">
        <v>18</v>
      </c>
      <c r="AJ14" s="14"/>
      <c r="AK14" s="42">
        <f t="shared" si="10"/>
        <v>0</v>
      </c>
      <c r="AL14" s="13" t="s">
        <v>18</v>
      </c>
      <c r="AM14" s="29"/>
      <c r="AN14" s="38">
        <f t="shared" si="11"/>
        <v>0</v>
      </c>
      <c r="AO14" s="13" t="s">
        <v>18</v>
      </c>
      <c r="AP14" s="14"/>
      <c r="AQ14" s="39">
        <f t="shared" si="12"/>
        <v>0</v>
      </c>
      <c r="AR14" s="13" t="s">
        <v>18</v>
      </c>
      <c r="AS14" s="72">
        <f t="shared" si="13"/>
        <v>0</v>
      </c>
      <c r="AT14" s="27"/>
    </row>
    <row r="15" spans="1:46" ht="14.25" customHeight="1" x14ac:dyDescent="0.2">
      <c r="A15" s="77"/>
      <c r="B15" s="9"/>
      <c r="C15" s="15"/>
      <c r="D15" s="16"/>
      <c r="E15" s="17"/>
      <c r="F15" s="7">
        <f t="shared" si="14"/>
        <v>0</v>
      </c>
      <c r="G15" s="38">
        <f t="shared" si="0"/>
        <v>0</v>
      </c>
      <c r="H15" s="13" t="s">
        <v>18</v>
      </c>
      <c r="I15" s="14"/>
      <c r="J15" s="42">
        <f t="shared" si="1"/>
        <v>0</v>
      </c>
      <c r="K15" s="13" t="s">
        <v>18</v>
      </c>
      <c r="L15" s="29"/>
      <c r="M15" s="42">
        <f t="shared" si="2"/>
        <v>0</v>
      </c>
      <c r="N15" s="13" t="s">
        <v>18</v>
      </c>
      <c r="O15" s="29"/>
      <c r="P15" s="38">
        <f t="shared" si="3"/>
        <v>0</v>
      </c>
      <c r="Q15" s="13" t="s">
        <v>18</v>
      </c>
      <c r="R15" s="14"/>
      <c r="S15" s="42">
        <f t="shared" si="4"/>
        <v>0</v>
      </c>
      <c r="T15" s="13" t="s">
        <v>18</v>
      </c>
      <c r="U15" s="29"/>
      <c r="V15" s="38">
        <f t="shared" si="5"/>
        <v>0</v>
      </c>
      <c r="W15" s="13" t="s">
        <v>18</v>
      </c>
      <c r="X15" s="14"/>
      <c r="Y15" s="42">
        <f t="shared" si="6"/>
        <v>0</v>
      </c>
      <c r="Z15" s="13" t="s">
        <v>18</v>
      </c>
      <c r="AA15" s="29"/>
      <c r="AB15" s="38">
        <f t="shared" si="7"/>
        <v>0</v>
      </c>
      <c r="AC15" s="13" t="s">
        <v>18</v>
      </c>
      <c r="AD15" s="14"/>
      <c r="AE15" s="42">
        <f t="shared" si="8"/>
        <v>0</v>
      </c>
      <c r="AF15" s="13" t="s">
        <v>18</v>
      </c>
      <c r="AG15" s="29"/>
      <c r="AH15" s="38">
        <f t="shared" si="9"/>
        <v>0</v>
      </c>
      <c r="AI15" s="13" t="s">
        <v>18</v>
      </c>
      <c r="AJ15" s="14"/>
      <c r="AK15" s="42">
        <f t="shared" si="10"/>
        <v>0</v>
      </c>
      <c r="AL15" s="13" t="s">
        <v>18</v>
      </c>
      <c r="AM15" s="29"/>
      <c r="AN15" s="38">
        <f t="shared" si="11"/>
        <v>0</v>
      </c>
      <c r="AO15" s="13" t="s">
        <v>18</v>
      </c>
      <c r="AP15" s="14"/>
      <c r="AQ15" s="39">
        <f t="shared" si="12"/>
        <v>0</v>
      </c>
      <c r="AR15" s="13" t="s">
        <v>18</v>
      </c>
      <c r="AS15" s="72">
        <f t="shared" si="13"/>
        <v>0</v>
      </c>
      <c r="AT15" s="27"/>
    </row>
    <row r="16" spans="1:46" ht="14.25" customHeight="1" x14ac:dyDescent="0.2">
      <c r="A16" s="77"/>
      <c r="B16" s="9"/>
      <c r="C16" s="15"/>
      <c r="D16" s="16"/>
      <c r="E16" s="17"/>
      <c r="F16" s="7">
        <f t="shared" si="14"/>
        <v>0</v>
      </c>
      <c r="G16" s="38">
        <f t="shared" si="0"/>
        <v>0</v>
      </c>
      <c r="H16" s="13" t="s">
        <v>18</v>
      </c>
      <c r="I16" s="14"/>
      <c r="J16" s="42">
        <f t="shared" si="1"/>
        <v>0</v>
      </c>
      <c r="K16" s="13" t="s">
        <v>18</v>
      </c>
      <c r="L16" s="29"/>
      <c r="M16" s="42">
        <f t="shared" si="2"/>
        <v>0</v>
      </c>
      <c r="N16" s="13" t="s">
        <v>18</v>
      </c>
      <c r="O16" s="29"/>
      <c r="P16" s="38">
        <f t="shared" si="3"/>
        <v>0</v>
      </c>
      <c r="Q16" s="13" t="s">
        <v>18</v>
      </c>
      <c r="R16" s="14"/>
      <c r="S16" s="42">
        <f t="shared" si="4"/>
        <v>0</v>
      </c>
      <c r="T16" s="13" t="s">
        <v>18</v>
      </c>
      <c r="U16" s="29"/>
      <c r="V16" s="38">
        <f t="shared" si="5"/>
        <v>0</v>
      </c>
      <c r="W16" s="13" t="s">
        <v>18</v>
      </c>
      <c r="X16" s="14"/>
      <c r="Y16" s="42">
        <f t="shared" si="6"/>
        <v>0</v>
      </c>
      <c r="Z16" s="13" t="s">
        <v>18</v>
      </c>
      <c r="AA16" s="29"/>
      <c r="AB16" s="38">
        <f t="shared" si="7"/>
        <v>0</v>
      </c>
      <c r="AC16" s="13" t="s">
        <v>18</v>
      </c>
      <c r="AD16" s="14"/>
      <c r="AE16" s="42">
        <f t="shared" si="8"/>
        <v>0</v>
      </c>
      <c r="AF16" s="13" t="s">
        <v>18</v>
      </c>
      <c r="AG16" s="29"/>
      <c r="AH16" s="38">
        <f t="shared" si="9"/>
        <v>0</v>
      </c>
      <c r="AI16" s="13" t="s">
        <v>18</v>
      </c>
      <c r="AJ16" s="14"/>
      <c r="AK16" s="42">
        <f t="shared" si="10"/>
        <v>0</v>
      </c>
      <c r="AL16" s="13" t="s">
        <v>18</v>
      </c>
      <c r="AM16" s="29"/>
      <c r="AN16" s="38">
        <f t="shared" si="11"/>
        <v>0</v>
      </c>
      <c r="AO16" s="13" t="s">
        <v>18</v>
      </c>
      <c r="AP16" s="14"/>
      <c r="AQ16" s="39">
        <f t="shared" si="12"/>
        <v>0</v>
      </c>
      <c r="AR16" s="13" t="s">
        <v>18</v>
      </c>
      <c r="AS16" s="72">
        <f t="shared" si="13"/>
        <v>0</v>
      </c>
      <c r="AT16" s="27"/>
    </row>
    <row r="17" spans="1:46" ht="14.25" customHeight="1" x14ac:dyDescent="0.2">
      <c r="A17" s="77"/>
      <c r="B17" s="9"/>
      <c r="C17" s="15"/>
      <c r="D17" s="16"/>
      <c r="E17" s="17"/>
      <c r="F17" s="7">
        <f t="shared" si="14"/>
        <v>0</v>
      </c>
      <c r="G17" s="38">
        <f t="shared" si="0"/>
        <v>0</v>
      </c>
      <c r="H17" s="13" t="s">
        <v>18</v>
      </c>
      <c r="I17" s="14"/>
      <c r="J17" s="42">
        <f t="shared" si="1"/>
        <v>0</v>
      </c>
      <c r="K17" s="13" t="s">
        <v>18</v>
      </c>
      <c r="L17" s="29"/>
      <c r="M17" s="42">
        <f t="shared" si="2"/>
        <v>0</v>
      </c>
      <c r="N17" s="13" t="s">
        <v>18</v>
      </c>
      <c r="O17" s="29"/>
      <c r="P17" s="38">
        <f t="shared" si="3"/>
        <v>0</v>
      </c>
      <c r="Q17" s="13" t="s">
        <v>18</v>
      </c>
      <c r="R17" s="14"/>
      <c r="S17" s="42">
        <f t="shared" si="4"/>
        <v>0</v>
      </c>
      <c r="T17" s="13" t="s">
        <v>18</v>
      </c>
      <c r="U17" s="29"/>
      <c r="V17" s="38">
        <f t="shared" si="5"/>
        <v>0</v>
      </c>
      <c r="W17" s="13" t="s">
        <v>18</v>
      </c>
      <c r="X17" s="14"/>
      <c r="Y17" s="42">
        <f t="shared" si="6"/>
        <v>0</v>
      </c>
      <c r="Z17" s="13" t="s">
        <v>18</v>
      </c>
      <c r="AA17" s="29"/>
      <c r="AB17" s="38">
        <f t="shared" si="7"/>
        <v>0</v>
      </c>
      <c r="AC17" s="13" t="s">
        <v>18</v>
      </c>
      <c r="AD17" s="14"/>
      <c r="AE17" s="42">
        <f t="shared" si="8"/>
        <v>0</v>
      </c>
      <c r="AF17" s="13" t="s">
        <v>18</v>
      </c>
      <c r="AG17" s="29"/>
      <c r="AH17" s="38">
        <f t="shared" si="9"/>
        <v>0</v>
      </c>
      <c r="AI17" s="13" t="s">
        <v>18</v>
      </c>
      <c r="AJ17" s="14"/>
      <c r="AK17" s="42">
        <f t="shared" si="10"/>
        <v>0</v>
      </c>
      <c r="AL17" s="13" t="s">
        <v>18</v>
      </c>
      <c r="AM17" s="29"/>
      <c r="AN17" s="38">
        <f t="shared" si="11"/>
        <v>0</v>
      </c>
      <c r="AO17" s="13" t="s">
        <v>18</v>
      </c>
      <c r="AP17" s="14"/>
      <c r="AQ17" s="39">
        <f t="shared" si="12"/>
        <v>0</v>
      </c>
      <c r="AR17" s="13" t="s">
        <v>18</v>
      </c>
      <c r="AS17" s="72">
        <f t="shared" si="13"/>
        <v>0</v>
      </c>
      <c r="AT17" s="27"/>
    </row>
    <row r="18" spans="1:46" ht="14.25" customHeight="1" x14ac:dyDescent="0.2">
      <c r="A18" s="77"/>
      <c r="B18" s="9"/>
      <c r="C18" s="15"/>
      <c r="D18" s="16"/>
      <c r="E18" s="12"/>
      <c r="F18" s="7">
        <f t="shared" si="14"/>
        <v>0</v>
      </c>
      <c r="G18" s="38">
        <f t="shared" si="0"/>
        <v>0</v>
      </c>
      <c r="H18" s="13" t="s">
        <v>18</v>
      </c>
      <c r="I18" s="14"/>
      <c r="J18" s="42">
        <f t="shared" si="1"/>
        <v>0</v>
      </c>
      <c r="K18" s="13" t="s">
        <v>18</v>
      </c>
      <c r="L18" s="29"/>
      <c r="M18" s="42">
        <f t="shared" si="2"/>
        <v>0</v>
      </c>
      <c r="N18" s="13" t="s">
        <v>18</v>
      </c>
      <c r="O18" s="29"/>
      <c r="P18" s="38">
        <f t="shared" si="3"/>
        <v>0</v>
      </c>
      <c r="Q18" s="13" t="s">
        <v>18</v>
      </c>
      <c r="R18" s="14"/>
      <c r="S18" s="42">
        <f t="shared" si="4"/>
        <v>0</v>
      </c>
      <c r="T18" s="13" t="s">
        <v>18</v>
      </c>
      <c r="U18" s="29"/>
      <c r="V18" s="38">
        <f t="shared" si="5"/>
        <v>0</v>
      </c>
      <c r="W18" s="13" t="s">
        <v>18</v>
      </c>
      <c r="X18" s="14"/>
      <c r="Y18" s="42">
        <f t="shared" si="6"/>
        <v>0</v>
      </c>
      <c r="Z18" s="13" t="s">
        <v>18</v>
      </c>
      <c r="AA18" s="29"/>
      <c r="AB18" s="38">
        <f t="shared" si="7"/>
        <v>0</v>
      </c>
      <c r="AC18" s="13" t="s">
        <v>18</v>
      </c>
      <c r="AD18" s="14"/>
      <c r="AE18" s="42">
        <f t="shared" si="8"/>
        <v>0</v>
      </c>
      <c r="AF18" s="13" t="s">
        <v>18</v>
      </c>
      <c r="AG18" s="29"/>
      <c r="AH18" s="38">
        <f t="shared" si="9"/>
        <v>0</v>
      </c>
      <c r="AI18" s="13" t="s">
        <v>18</v>
      </c>
      <c r="AJ18" s="14"/>
      <c r="AK18" s="42">
        <f t="shared" si="10"/>
        <v>0</v>
      </c>
      <c r="AL18" s="13" t="s">
        <v>18</v>
      </c>
      <c r="AM18" s="29"/>
      <c r="AN18" s="38">
        <f t="shared" si="11"/>
        <v>0</v>
      </c>
      <c r="AO18" s="13" t="s">
        <v>18</v>
      </c>
      <c r="AP18" s="14"/>
      <c r="AQ18" s="39">
        <f t="shared" si="12"/>
        <v>0</v>
      </c>
      <c r="AR18" s="13" t="s">
        <v>18</v>
      </c>
      <c r="AS18" s="72">
        <f t="shared" si="13"/>
        <v>0</v>
      </c>
      <c r="AT18" s="27"/>
    </row>
    <row r="19" spans="1:46" ht="14.25" customHeight="1" x14ac:dyDescent="0.2">
      <c r="A19" s="77"/>
      <c r="B19" s="9"/>
      <c r="C19" s="15"/>
      <c r="D19" s="16"/>
      <c r="E19" s="17"/>
      <c r="F19" s="7">
        <f t="shared" si="14"/>
        <v>0</v>
      </c>
      <c r="G19" s="38">
        <f t="shared" si="0"/>
        <v>0</v>
      </c>
      <c r="H19" s="13" t="s">
        <v>18</v>
      </c>
      <c r="I19" s="14"/>
      <c r="J19" s="42">
        <f t="shared" si="1"/>
        <v>0</v>
      </c>
      <c r="K19" s="13" t="s">
        <v>18</v>
      </c>
      <c r="L19" s="29"/>
      <c r="M19" s="42">
        <f t="shared" si="2"/>
        <v>0</v>
      </c>
      <c r="N19" s="13" t="s">
        <v>18</v>
      </c>
      <c r="O19" s="29"/>
      <c r="P19" s="38">
        <f t="shared" si="3"/>
        <v>0</v>
      </c>
      <c r="Q19" s="13" t="s">
        <v>18</v>
      </c>
      <c r="R19" s="14"/>
      <c r="S19" s="42">
        <f t="shared" si="4"/>
        <v>0</v>
      </c>
      <c r="T19" s="13" t="s">
        <v>18</v>
      </c>
      <c r="U19" s="29"/>
      <c r="V19" s="38">
        <f t="shared" si="5"/>
        <v>0</v>
      </c>
      <c r="W19" s="13" t="s">
        <v>18</v>
      </c>
      <c r="X19" s="14"/>
      <c r="Y19" s="42">
        <f t="shared" si="6"/>
        <v>0</v>
      </c>
      <c r="Z19" s="13" t="s">
        <v>18</v>
      </c>
      <c r="AA19" s="29"/>
      <c r="AB19" s="38">
        <f t="shared" si="7"/>
        <v>0</v>
      </c>
      <c r="AC19" s="13" t="s">
        <v>18</v>
      </c>
      <c r="AD19" s="14"/>
      <c r="AE19" s="42">
        <f t="shared" si="8"/>
        <v>0</v>
      </c>
      <c r="AF19" s="13" t="s">
        <v>18</v>
      </c>
      <c r="AG19" s="29"/>
      <c r="AH19" s="38">
        <f t="shared" si="9"/>
        <v>0</v>
      </c>
      <c r="AI19" s="13" t="s">
        <v>18</v>
      </c>
      <c r="AJ19" s="14"/>
      <c r="AK19" s="42">
        <f t="shared" si="10"/>
        <v>0</v>
      </c>
      <c r="AL19" s="13" t="s">
        <v>18</v>
      </c>
      <c r="AM19" s="29"/>
      <c r="AN19" s="38">
        <f t="shared" si="11"/>
        <v>0</v>
      </c>
      <c r="AO19" s="13" t="s">
        <v>18</v>
      </c>
      <c r="AP19" s="14"/>
      <c r="AQ19" s="39">
        <f t="shared" si="12"/>
        <v>0</v>
      </c>
      <c r="AR19" s="13" t="s">
        <v>18</v>
      </c>
      <c r="AS19" s="72">
        <f t="shared" si="13"/>
        <v>0</v>
      </c>
      <c r="AT19" s="27"/>
    </row>
    <row r="20" spans="1:46" ht="14.25" customHeight="1" x14ac:dyDescent="0.2">
      <c r="A20" s="77"/>
      <c r="B20" s="9"/>
      <c r="C20" s="15"/>
      <c r="D20" s="16"/>
      <c r="E20" s="17"/>
      <c r="F20" s="7">
        <f t="shared" si="14"/>
        <v>0</v>
      </c>
      <c r="G20" s="38">
        <f t="shared" si="0"/>
        <v>0</v>
      </c>
      <c r="H20" s="13" t="s">
        <v>18</v>
      </c>
      <c r="I20" s="14"/>
      <c r="J20" s="42">
        <f t="shared" si="1"/>
        <v>0</v>
      </c>
      <c r="K20" s="13" t="s">
        <v>18</v>
      </c>
      <c r="L20" s="29"/>
      <c r="M20" s="42">
        <f t="shared" si="2"/>
        <v>0</v>
      </c>
      <c r="N20" s="13" t="s">
        <v>18</v>
      </c>
      <c r="O20" s="29"/>
      <c r="P20" s="38">
        <f t="shared" si="3"/>
        <v>0</v>
      </c>
      <c r="Q20" s="13" t="s">
        <v>18</v>
      </c>
      <c r="R20" s="14"/>
      <c r="S20" s="42">
        <f t="shared" si="4"/>
        <v>0</v>
      </c>
      <c r="T20" s="13" t="s">
        <v>18</v>
      </c>
      <c r="U20" s="29"/>
      <c r="V20" s="38">
        <f t="shared" si="5"/>
        <v>0</v>
      </c>
      <c r="W20" s="13" t="s">
        <v>18</v>
      </c>
      <c r="X20" s="14"/>
      <c r="Y20" s="42">
        <f t="shared" si="6"/>
        <v>0</v>
      </c>
      <c r="Z20" s="13" t="s">
        <v>18</v>
      </c>
      <c r="AA20" s="29"/>
      <c r="AB20" s="38">
        <f t="shared" si="7"/>
        <v>0</v>
      </c>
      <c r="AC20" s="13" t="s">
        <v>18</v>
      </c>
      <c r="AD20" s="14"/>
      <c r="AE20" s="42">
        <f t="shared" si="8"/>
        <v>0</v>
      </c>
      <c r="AF20" s="13" t="s">
        <v>18</v>
      </c>
      <c r="AG20" s="29"/>
      <c r="AH20" s="38">
        <f t="shared" si="9"/>
        <v>0</v>
      </c>
      <c r="AI20" s="13" t="s">
        <v>18</v>
      </c>
      <c r="AJ20" s="14"/>
      <c r="AK20" s="42">
        <f t="shared" si="10"/>
        <v>0</v>
      </c>
      <c r="AL20" s="13" t="s">
        <v>18</v>
      </c>
      <c r="AM20" s="29"/>
      <c r="AN20" s="38">
        <f t="shared" si="11"/>
        <v>0</v>
      </c>
      <c r="AO20" s="13" t="s">
        <v>18</v>
      </c>
      <c r="AP20" s="14"/>
      <c r="AQ20" s="39">
        <f t="shared" si="12"/>
        <v>0</v>
      </c>
      <c r="AR20" s="13" t="s">
        <v>18</v>
      </c>
      <c r="AS20" s="72">
        <f t="shared" si="13"/>
        <v>0</v>
      </c>
      <c r="AT20" s="27"/>
    </row>
    <row r="21" spans="1:46" ht="14.25" customHeight="1" x14ac:dyDescent="0.2">
      <c r="A21" s="77"/>
      <c r="B21" s="9"/>
      <c r="C21" s="15"/>
      <c r="D21" s="16"/>
      <c r="E21" s="17"/>
      <c r="F21" s="7">
        <f t="shared" si="14"/>
        <v>0</v>
      </c>
      <c r="G21" s="38">
        <f t="shared" si="0"/>
        <v>0</v>
      </c>
      <c r="H21" s="13" t="s">
        <v>18</v>
      </c>
      <c r="I21" s="14"/>
      <c r="J21" s="42">
        <f t="shared" si="1"/>
        <v>0</v>
      </c>
      <c r="K21" s="13" t="s">
        <v>18</v>
      </c>
      <c r="L21" s="29"/>
      <c r="M21" s="42">
        <f t="shared" si="2"/>
        <v>0</v>
      </c>
      <c r="N21" s="13" t="s">
        <v>18</v>
      </c>
      <c r="O21" s="29"/>
      <c r="P21" s="38">
        <f t="shared" si="3"/>
        <v>0</v>
      </c>
      <c r="Q21" s="13" t="s">
        <v>18</v>
      </c>
      <c r="R21" s="14"/>
      <c r="S21" s="42">
        <f t="shared" si="4"/>
        <v>0</v>
      </c>
      <c r="T21" s="13" t="s">
        <v>18</v>
      </c>
      <c r="U21" s="29"/>
      <c r="V21" s="38">
        <f t="shared" si="5"/>
        <v>0</v>
      </c>
      <c r="W21" s="13" t="s">
        <v>18</v>
      </c>
      <c r="X21" s="14"/>
      <c r="Y21" s="42">
        <f t="shared" si="6"/>
        <v>0</v>
      </c>
      <c r="Z21" s="13" t="s">
        <v>18</v>
      </c>
      <c r="AA21" s="29"/>
      <c r="AB21" s="38">
        <f t="shared" si="7"/>
        <v>0</v>
      </c>
      <c r="AC21" s="13" t="s">
        <v>18</v>
      </c>
      <c r="AD21" s="14"/>
      <c r="AE21" s="42">
        <f t="shared" si="8"/>
        <v>0</v>
      </c>
      <c r="AF21" s="13" t="s">
        <v>18</v>
      </c>
      <c r="AG21" s="29"/>
      <c r="AH21" s="38">
        <f t="shared" si="9"/>
        <v>0</v>
      </c>
      <c r="AI21" s="13" t="s">
        <v>18</v>
      </c>
      <c r="AJ21" s="14"/>
      <c r="AK21" s="42">
        <f t="shared" si="10"/>
        <v>0</v>
      </c>
      <c r="AL21" s="13" t="s">
        <v>18</v>
      </c>
      <c r="AM21" s="29"/>
      <c r="AN21" s="38">
        <f t="shared" si="11"/>
        <v>0</v>
      </c>
      <c r="AO21" s="13" t="s">
        <v>18</v>
      </c>
      <c r="AP21" s="14"/>
      <c r="AQ21" s="39">
        <f t="shared" si="12"/>
        <v>0</v>
      </c>
      <c r="AR21" s="13" t="s">
        <v>18</v>
      </c>
      <c r="AS21" s="72">
        <f t="shared" si="13"/>
        <v>0</v>
      </c>
      <c r="AT21" s="27"/>
    </row>
    <row r="22" spans="1:46" ht="14.25" customHeight="1" x14ac:dyDescent="0.2">
      <c r="A22" s="77"/>
      <c r="B22" s="9"/>
      <c r="C22" s="15"/>
      <c r="D22" s="16"/>
      <c r="E22" s="17"/>
      <c r="F22" s="7">
        <f t="shared" si="14"/>
        <v>0</v>
      </c>
      <c r="G22" s="38">
        <f t="shared" si="0"/>
        <v>0</v>
      </c>
      <c r="H22" s="13" t="s">
        <v>18</v>
      </c>
      <c r="I22" s="14"/>
      <c r="J22" s="42">
        <f t="shared" si="1"/>
        <v>0</v>
      </c>
      <c r="K22" s="13" t="s">
        <v>18</v>
      </c>
      <c r="L22" s="29"/>
      <c r="M22" s="42">
        <f t="shared" si="2"/>
        <v>0</v>
      </c>
      <c r="N22" s="13" t="s">
        <v>18</v>
      </c>
      <c r="O22" s="29"/>
      <c r="P22" s="38">
        <f t="shared" si="3"/>
        <v>0</v>
      </c>
      <c r="Q22" s="13" t="s">
        <v>18</v>
      </c>
      <c r="R22" s="14"/>
      <c r="S22" s="42">
        <f t="shared" si="4"/>
        <v>0</v>
      </c>
      <c r="T22" s="13" t="s">
        <v>18</v>
      </c>
      <c r="U22" s="29"/>
      <c r="V22" s="38">
        <f t="shared" si="5"/>
        <v>0</v>
      </c>
      <c r="W22" s="13" t="s">
        <v>18</v>
      </c>
      <c r="X22" s="14"/>
      <c r="Y22" s="42">
        <f t="shared" si="6"/>
        <v>0</v>
      </c>
      <c r="Z22" s="13" t="s">
        <v>18</v>
      </c>
      <c r="AA22" s="29"/>
      <c r="AB22" s="38">
        <f t="shared" si="7"/>
        <v>0</v>
      </c>
      <c r="AC22" s="13" t="s">
        <v>18</v>
      </c>
      <c r="AD22" s="14"/>
      <c r="AE22" s="42">
        <f t="shared" si="8"/>
        <v>0</v>
      </c>
      <c r="AF22" s="13" t="s">
        <v>18</v>
      </c>
      <c r="AG22" s="29"/>
      <c r="AH22" s="38">
        <f t="shared" si="9"/>
        <v>0</v>
      </c>
      <c r="AI22" s="13" t="s">
        <v>18</v>
      </c>
      <c r="AJ22" s="14"/>
      <c r="AK22" s="42">
        <f t="shared" si="10"/>
        <v>0</v>
      </c>
      <c r="AL22" s="13" t="s">
        <v>18</v>
      </c>
      <c r="AM22" s="29"/>
      <c r="AN22" s="38">
        <f t="shared" si="11"/>
        <v>0</v>
      </c>
      <c r="AO22" s="13" t="s">
        <v>18</v>
      </c>
      <c r="AP22" s="14"/>
      <c r="AQ22" s="39">
        <f t="shared" si="12"/>
        <v>0</v>
      </c>
      <c r="AR22" s="13" t="s">
        <v>18</v>
      </c>
      <c r="AS22" s="72">
        <f t="shared" si="13"/>
        <v>0</v>
      </c>
      <c r="AT22" s="27"/>
    </row>
    <row r="23" spans="1:46" ht="14.25" customHeight="1" x14ac:dyDescent="0.2">
      <c r="A23" s="77"/>
      <c r="B23" s="9"/>
      <c r="C23" s="15"/>
      <c r="D23" s="16"/>
      <c r="E23" s="17"/>
      <c r="F23" s="7">
        <f t="shared" si="14"/>
        <v>0</v>
      </c>
      <c r="G23" s="38">
        <f t="shared" si="0"/>
        <v>0</v>
      </c>
      <c r="H23" s="13" t="s">
        <v>18</v>
      </c>
      <c r="I23" s="14"/>
      <c r="J23" s="42">
        <f t="shared" si="1"/>
        <v>0</v>
      </c>
      <c r="K23" s="13" t="s">
        <v>18</v>
      </c>
      <c r="L23" s="29"/>
      <c r="M23" s="42">
        <f t="shared" si="2"/>
        <v>0</v>
      </c>
      <c r="N23" s="13" t="s">
        <v>18</v>
      </c>
      <c r="O23" s="29"/>
      <c r="P23" s="38">
        <f t="shared" si="3"/>
        <v>0</v>
      </c>
      <c r="Q23" s="13" t="s">
        <v>18</v>
      </c>
      <c r="R23" s="14"/>
      <c r="S23" s="42">
        <f t="shared" si="4"/>
        <v>0</v>
      </c>
      <c r="T23" s="13" t="s">
        <v>18</v>
      </c>
      <c r="U23" s="29"/>
      <c r="V23" s="38">
        <f t="shared" si="5"/>
        <v>0</v>
      </c>
      <c r="W23" s="13" t="s">
        <v>18</v>
      </c>
      <c r="X23" s="14"/>
      <c r="Y23" s="42">
        <f t="shared" si="6"/>
        <v>0</v>
      </c>
      <c r="Z23" s="13" t="s">
        <v>18</v>
      </c>
      <c r="AA23" s="29"/>
      <c r="AB23" s="38">
        <f t="shared" si="7"/>
        <v>0</v>
      </c>
      <c r="AC23" s="13" t="s">
        <v>18</v>
      </c>
      <c r="AD23" s="14"/>
      <c r="AE23" s="42">
        <f t="shared" si="8"/>
        <v>0</v>
      </c>
      <c r="AF23" s="13" t="s">
        <v>18</v>
      </c>
      <c r="AG23" s="29"/>
      <c r="AH23" s="38">
        <f t="shared" si="9"/>
        <v>0</v>
      </c>
      <c r="AI23" s="13" t="s">
        <v>18</v>
      </c>
      <c r="AJ23" s="14"/>
      <c r="AK23" s="42">
        <f t="shared" si="10"/>
        <v>0</v>
      </c>
      <c r="AL23" s="13" t="s">
        <v>18</v>
      </c>
      <c r="AM23" s="29"/>
      <c r="AN23" s="38">
        <f t="shared" si="11"/>
        <v>0</v>
      </c>
      <c r="AO23" s="13" t="s">
        <v>18</v>
      </c>
      <c r="AP23" s="14"/>
      <c r="AQ23" s="39">
        <f t="shared" si="12"/>
        <v>0</v>
      </c>
      <c r="AR23" s="13" t="s">
        <v>18</v>
      </c>
      <c r="AS23" s="72">
        <f t="shared" si="13"/>
        <v>0</v>
      </c>
      <c r="AT23" s="27"/>
    </row>
    <row r="24" spans="1:46" ht="14.25" customHeight="1" x14ac:dyDescent="0.2">
      <c r="A24" s="77"/>
      <c r="B24" s="9"/>
      <c r="C24" s="15"/>
      <c r="D24" s="16"/>
      <c r="E24" s="17"/>
      <c r="F24" s="7">
        <f t="shared" si="14"/>
        <v>0</v>
      </c>
      <c r="G24" s="38">
        <f t="shared" si="0"/>
        <v>0</v>
      </c>
      <c r="H24" s="13" t="s">
        <v>18</v>
      </c>
      <c r="I24" s="14"/>
      <c r="J24" s="42">
        <f t="shared" si="1"/>
        <v>0</v>
      </c>
      <c r="K24" s="13" t="s">
        <v>18</v>
      </c>
      <c r="L24" s="29"/>
      <c r="M24" s="42">
        <f t="shared" si="2"/>
        <v>0</v>
      </c>
      <c r="N24" s="13" t="s">
        <v>18</v>
      </c>
      <c r="O24" s="29"/>
      <c r="P24" s="38">
        <f t="shared" si="3"/>
        <v>0</v>
      </c>
      <c r="Q24" s="13" t="s">
        <v>18</v>
      </c>
      <c r="R24" s="14"/>
      <c r="S24" s="42">
        <f t="shared" si="4"/>
        <v>0</v>
      </c>
      <c r="T24" s="13" t="s">
        <v>18</v>
      </c>
      <c r="U24" s="29"/>
      <c r="V24" s="38">
        <f t="shared" si="5"/>
        <v>0</v>
      </c>
      <c r="W24" s="13" t="s">
        <v>18</v>
      </c>
      <c r="X24" s="14"/>
      <c r="Y24" s="42">
        <f t="shared" si="6"/>
        <v>0</v>
      </c>
      <c r="Z24" s="13" t="s">
        <v>18</v>
      </c>
      <c r="AA24" s="29"/>
      <c r="AB24" s="38">
        <f t="shared" si="7"/>
        <v>0</v>
      </c>
      <c r="AC24" s="13" t="s">
        <v>18</v>
      </c>
      <c r="AD24" s="14"/>
      <c r="AE24" s="42">
        <f t="shared" si="8"/>
        <v>0</v>
      </c>
      <c r="AF24" s="13" t="s">
        <v>18</v>
      </c>
      <c r="AG24" s="29"/>
      <c r="AH24" s="38">
        <f t="shared" si="9"/>
        <v>0</v>
      </c>
      <c r="AI24" s="13" t="s">
        <v>18</v>
      </c>
      <c r="AJ24" s="14"/>
      <c r="AK24" s="42">
        <f t="shared" si="10"/>
        <v>0</v>
      </c>
      <c r="AL24" s="13" t="s">
        <v>18</v>
      </c>
      <c r="AM24" s="29"/>
      <c r="AN24" s="38">
        <f t="shared" si="11"/>
        <v>0</v>
      </c>
      <c r="AO24" s="13" t="s">
        <v>18</v>
      </c>
      <c r="AP24" s="14"/>
      <c r="AQ24" s="39">
        <f t="shared" si="12"/>
        <v>0</v>
      </c>
      <c r="AR24" s="13" t="s">
        <v>18</v>
      </c>
      <c r="AS24" s="72">
        <f t="shared" si="13"/>
        <v>0</v>
      </c>
      <c r="AT24" s="27"/>
    </row>
    <row r="25" spans="1:46" ht="14.25" customHeight="1" x14ac:dyDescent="0.2">
      <c r="A25" s="77"/>
      <c r="B25" s="9"/>
      <c r="C25" s="15"/>
      <c r="D25" s="16"/>
      <c r="E25" s="17"/>
      <c r="F25" s="7">
        <f t="shared" si="14"/>
        <v>0</v>
      </c>
      <c r="G25" s="38">
        <f t="shared" si="0"/>
        <v>0</v>
      </c>
      <c r="H25" s="13" t="s">
        <v>18</v>
      </c>
      <c r="I25" s="14"/>
      <c r="J25" s="42">
        <f t="shared" si="1"/>
        <v>0</v>
      </c>
      <c r="K25" s="13" t="s">
        <v>18</v>
      </c>
      <c r="L25" s="29"/>
      <c r="M25" s="42">
        <f t="shared" si="2"/>
        <v>0</v>
      </c>
      <c r="N25" s="13" t="s">
        <v>18</v>
      </c>
      <c r="O25" s="29"/>
      <c r="P25" s="38">
        <f t="shared" si="3"/>
        <v>0</v>
      </c>
      <c r="Q25" s="13" t="s">
        <v>18</v>
      </c>
      <c r="R25" s="14"/>
      <c r="S25" s="42">
        <f t="shared" si="4"/>
        <v>0</v>
      </c>
      <c r="T25" s="13" t="s">
        <v>18</v>
      </c>
      <c r="U25" s="29"/>
      <c r="V25" s="38">
        <f t="shared" si="5"/>
        <v>0</v>
      </c>
      <c r="W25" s="13" t="s">
        <v>18</v>
      </c>
      <c r="X25" s="14"/>
      <c r="Y25" s="42">
        <f t="shared" si="6"/>
        <v>0</v>
      </c>
      <c r="Z25" s="13" t="s">
        <v>18</v>
      </c>
      <c r="AA25" s="29"/>
      <c r="AB25" s="38">
        <f t="shared" si="7"/>
        <v>0</v>
      </c>
      <c r="AC25" s="13" t="s">
        <v>18</v>
      </c>
      <c r="AD25" s="14"/>
      <c r="AE25" s="42">
        <f t="shared" si="8"/>
        <v>0</v>
      </c>
      <c r="AF25" s="13" t="s">
        <v>18</v>
      </c>
      <c r="AG25" s="29"/>
      <c r="AH25" s="38">
        <f t="shared" si="9"/>
        <v>0</v>
      </c>
      <c r="AI25" s="13" t="s">
        <v>18</v>
      </c>
      <c r="AJ25" s="14"/>
      <c r="AK25" s="42">
        <f t="shared" si="10"/>
        <v>0</v>
      </c>
      <c r="AL25" s="13" t="s">
        <v>18</v>
      </c>
      <c r="AM25" s="29"/>
      <c r="AN25" s="38">
        <f t="shared" si="11"/>
        <v>0</v>
      </c>
      <c r="AO25" s="13" t="s">
        <v>18</v>
      </c>
      <c r="AP25" s="14"/>
      <c r="AQ25" s="39">
        <f t="shared" si="12"/>
        <v>0</v>
      </c>
      <c r="AR25" s="13" t="s">
        <v>18</v>
      </c>
      <c r="AS25" s="72">
        <f t="shared" si="13"/>
        <v>0</v>
      </c>
      <c r="AT25" s="27"/>
    </row>
    <row r="26" spans="1:46" ht="14.25" customHeight="1" x14ac:dyDescent="0.2">
      <c r="A26" s="77"/>
      <c r="B26" s="9"/>
      <c r="C26" s="15"/>
      <c r="D26" s="16"/>
      <c r="E26" s="12"/>
      <c r="F26" s="7">
        <f t="shared" si="14"/>
        <v>0</v>
      </c>
      <c r="G26" s="38">
        <f t="shared" si="0"/>
        <v>0</v>
      </c>
      <c r="H26" s="13" t="s">
        <v>18</v>
      </c>
      <c r="I26" s="14"/>
      <c r="J26" s="42">
        <f t="shared" si="1"/>
        <v>0</v>
      </c>
      <c r="K26" s="13" t="s">
        <v>18</v>
      </c>
      <c r="L26" s="29"/>
      <c r="M26" s="42">
        <f t="shared" si="2"/>
        <v>0</v>
      </c>
      <c r="N26" s="13" t="s">
        <v>18</v>
      </c>
      <c r="O26" s="29"/>
      <c r="P26" s="38">
        <f t="shared" si="3"/>
        <v>0</v>
      </c>
      <c r="Q26" s="13" t="s">
        <v>18</v>
      </c>
      <c r="R26" s="14"/>
      <c r="S26" s="42">
        <f t="shared" si="4"/>
        <v>0</v>
      </c>
      <c r="T26" s="13" t="s">
        <v>18</v>
      </c>
      <c r="U26" s="29"/>
      <c r="V26" s="38">
        <f t="shared" si="5"/>
        <v>0</v>
      </c>
      <c r="W26" s="13" t="s">
        <v>18</v>
      </c>
      <c r="X26" s="14"/>
      <c r="Y26" s="42">
        <f t="shared" si="6"/>
        <v>0</v>
      </c>
      <c r="Z26" s="13" t="s">
        <v>18</v>
      </c>
      <c r="AA26" s="29"/>
      <c r="AB26" s="38">
        <f t="shared" si="7"/>
        <v>0</v>
      </c>
      <c r="AC26" s="13" t="s">
        <v>18</v>
      </c>
      <c r="AD26" s="14"/>
      <c r="AE26" s="42">
        <f t="shared" si="8"/>
        <v>0</v>
      </c>
      <c r="AF26" s="13" t="s">
        <v>18</v>
      </c>
      <c r="AG26" s="29"/>
      <c r="AH26" s="38">
        <f t="shared" si="9"/>
        <v>0</v>
      </c>
      <c r="AI26" s="13" t="s">
        <v>18</v>
      </c>
      <c r="AJ26" s="14"/>
      <c r="AK26" s="42">
        <f t="shared" si="10"/>
        <v>0</v>
      </c>
      <c r="AL26" s="13" t="s">
        <v>18</v>
      </c>
      <c r="AM26" s="29"/>
      <c r="AN26" s="38">
        <f t="shared" si="11"/>
        <v>0</v>
      </c>
      <c r="AO26" s="13" t="s">
        <v>18</v>
      </c>
      <c r="AP26" s="14"/>
      <c r="AQ26" s="39">
        <f t="shared" si="12"/>
        <v>0</v>
      </c>
      <c r="AR26" s="13" t="s">
        <v>18</v>
      </c>
      <c r="AS26" s="72">
        <f t="shared" si="13"/>
        <v>0</v>
      </c>
      <c r="AT26" s="27"/>
    </row>
    <row r="27" spans="1:46" ht="14.25" customHeight="1" x14ac:dyDescent="0.2">
      <c r="A27" s="77"/>
      <c r="B27" s="9"/>
      <c r="C27" s="15"/>
      <c r="D27" s="16"/>
      <c r="E27" s="17"/>
      <c r="F27" s="7">
        <f t="shared" si="14"/>
        <v>0</v>
      </c>
      <c r="G27" s="38">
        <f t="shared" si="0"/>
        <v>0</v>
      </c>
      <c r="H27" s="13" t="s">
        <v>18</v>
      </c>
      <c r="I27" s="14"/>
      <c r="J27" s="42">
        <f t="shared" si="1"/>
        <v>0</v>
      </c>
      <c r="K27" s="13" t="s">
        <v>18</v>
      </c>
      <c r="L27" s="29"/>
      <c r="M27" s="42">
        <f t="shared" si="2"/>
        <v>0</v>
      </c>
      <c r="N27" s="13" t="s">
        <v>18</v>
      </c>
      <c r="O27" s="29"/>
      <c r="P27" s="38">
        <f t="shared" si="3"/>
        <v>0</v>
      </c>
      <c r="Q27" s="13" t="s">
        <v>18</v>
      </c>
      <c r="R27" s="14"/>
      <c r="S27" s="42">
        <f t="shared" si="4"/>
        <v>0</v>
      </c>
      <c r="T27" s="13" t="s">
        <v>18</v>
      </c>
      <c r="U27" s="29"/>
      <c r="V27" s="38">
        <f t="shared" si="5"/>
        <v>0</v>
      </c>
      <c r="W27" s="13" t="s">
        <v>18</v>
      </c>
      <c r="X27" s="14"/>
      <c r="Y27" s="42">
        <f t="shared" si="6"/>
        <v>0</v>
      </c>
      <c r="Z27" s="13" t="s">
        <v>18</v>
      </c>
      <c r="AA27" s="29"/>
      <c r="AB27" s="38">
        <f t="shared" si="7"/>
        <v>0</v>
      </c>
      <c r="AC27" s="13" t="s">
        <v>18</v>
      </c>
      <c r="AD27" s="14"/>
      <c r="AE27" s="42">
        <f t="shared" si="8"/>
        <v>0</v>
      </c>
      <c r="AF27" s="13" t="s">
        <v>18</v>
      </c>
      <c r="AG27" s="29"/>
      <c r="AH27" s="38">
        <f t="shared" si="9"/>
        <v>0</v>
      </c>
      <c r="AI27" s="13" t="s">
        <v>18</v>
      </c>
      <c r="AJ27" s="14"/>
      <c r="AK27" s="42">
        <f t="shared" si="10"/>
        <v>0</v>
      </c>
      <c r="AL27" s="13" t="s">
        <v>18</v>
      </c>
      <c r="AM27" s="29"/>
      <c r="AN27" s="38">
        <f t="shared" si="11"/>
        <v>0</v>
      </c>
      <c r="AO27" s="13" t="s">
        <v>18</v>
      </c>
      <c r="AP27" s="14"/>
      <c r="AQ27" s="39">
        <f t="shared" si="12"/>
        <v>0</v>
      </c>
      <c r="AR27" s="13" t="s">
        <v>18</v>
      </c>
      <c r="AS27" s="72">
        <f t="shared" si="13"/>
        <v>0</v>
      </c>
      <c r="AT27" s="27"/>
    </row>
    <row r="28" spans="1:46" ht="14.25" customHeight="1" x14ac:dyDescent="0.2">
      <c r="A28" s="77"/>
      <c r="B28" s="9"/>
      <c r="C28" s="15"/>
      <c r="D28" s="16"/>
      <c r="E28" s="17"/>
      <c r="F28" s="7">
        <f t="shared" si="14"/>
        <v>0</v>
      </c>
      <c r="G28" s="38">
        <f t="shared" si="0"/>
        <v>0</v>
      </c>
      <c r="H28" s="13" t="s">
        <v>18</v>
      </c>
      <c r="I28" s="14"/>
      <c r="J28" s="42">
        <f t="shared" si="1"/>
        <v>0</v>
      </c>
      <c r="K28" s="13" t="s">
        <v>18</v>
      </c>
      <c r="L28" s="29"/>
      <c r="M28" s="42">
        <f t="shared" si="2"/>
        <v>0</v>
      </c>
      <c r="N28" s="13" t="s">
        <v>18</v>
      </c>
      <c r="O28" s="29"/>
      <c r="P28" s="38">
        <f t="shared" si="3"/>
        <v>0</v>
      </c>
      <c r="Q28" s="13" t="s">
        <v>18</v>
      </c>
      <c r="R28" s="14"/>
      <c r="S28" s="42">
        <f t="shared" si="4"/>
        <v>0</v>
      </c>
      <c r="T28" s="13" t="s">
        <v>18</v>
      </c>
      <c r="U28" s="29"/>
      <c r="V28" s="38">
        <f t="shared" si="5"/>
        <v>0</v>
      </c>
      <c r="W28" s="13" t="s">
        <v>18</v>
      </c>
      <c r="X28" s="14"/>
      <c r="Y28" s="42">
        <f t="shared" si="6"/>
        <v>0</v>
      </c>
      <c r="Z28" s="13" t="s">
        <v>18</v>
      </c>
      <c r="AA28" s="29"/>
      <c r="AB28" s="38">
        <f t="shared" si="7"/>
        <v>0</v>
      </c>
      <c r="AC28" s="13" t="s">
        <v>18</v>
      </c>
      <c r="AD28" s="14"/>
      <c r="AE28" s="42">
        <f t="shared" si="8"/>
        <v>0</v>
      </c>
      <c r="AF28" s="13" t="s">
        <v>18</v>
      </c>
      <c r="AG28" s="29"/>
      <c r="AH28" s="38">
        <f t="shared" si="9"/>
        <v>0</v>
      </c>
      <c r="AI28" s="13" t="s">
        <v>18</v>
      </c>
      <c r="AJ28" s="14"/>
      <c r="AK28" s="42">
        <f t="shared" si="10"/>
        <v>0</v>
      </c>
      <c r="AL28" s="13" t="s">
        <v>18</v>
      </c>
      <c r="AM28" s="29"/>
      <c r="AN28" s="38">
        <f t="shared" si="11"/>
        <v>0</v>
      </c>
      <c r="AO28" s="13" t="s">
        <v>18</v>
      </c>
      <c r="AP28" s="14"/>
      <c r="AQ28" s="39">
        <f t="shared" si="12"/>
        <v>0</v>
      </c>
      <c r="AR28" s="13" t="s">
        <v>18</v>
      </c>
      <c r="AS28" s="72">
        <f t="shared" si="13"/>
        <v>0</v>
      </c>
      <c r="AT28" s="27"/>
    </row>
    <row r="29" spans="1:46" ht="14.25" customHeight="1" x14ac:dyDescent="0.2">
      <c r="A29" s="77"/>
      <c r="B29" s="9"/>
      <c r="C29" s="15"/>
      <c r="D29" s="16"/>
      <c r="E29" s="17"/>
      <c r="F29" s="7">
        <f t="shared" si="14"/>
        <v>0</v>
      </c>
      <c r="G29" s="38">
        <f t="shared" si="0"/>
        <v>0</v>
      </c>
      <c r="H29" s="13" t="s">
        <v>18</v>
      </c>
      <c r="I29" s="14"/>
      <c r="J29" s="42">
        <f t="shared" si="1"/>
        <v>0</v>
      </c>
      <c r="K29" s="13" t="s">
        <v>18</v>
      </c>
      <c r="L29" s="29"/>
      <c r="M29" s="42">
        <f t="shared" si="2"/>
        <v>0</v>
      </c>
      <c r="N29" s="13" t="s">
        <v>18</v>
      </c>
      <c r="O29" s="29"/>
      <c r="P29" s="38">
        <f t="shared" si="3"/>
        <v>0</v>
      </c>
      <c r="Q29" s="13" t="s">
        <v>18</v>
      </c>
      <c r="R29" s="14"/>
      <c r="S29" s="42">
        <f t="shared" si="4"/>
        <v>0</v>
      </c>
      <c r="T29" s="13" t="s">
        <v>18</v>
      </c>
      <c r="U29" s="29"/>
      <c r="V29" s="38">
        <f t="shared" si="5"/>
        <v>0</v>
      </c>
      <c r="W29" s="13" t="s">
        <v>18</v>
      </c>
      <c r="X29" s="14"/>
      <c r="Y29" s="42">
        <f t="shared" si="6"/>
        <v>0</v>
      </c>
      <c r="Z29" s="13" t="s">
        <v>18</v>
      </c>
      <c r="AA29" s="29"/>
      <c r="AB29" s="38">
        <f t="shared" si="7"/>
        <v>0</v>
      </c>
      <c r="AC29" s="13" t="s">
        <v>18</v>
      </c>
      <c r="AD29" s="14"/>
      <c r="AE29" s="42">
        <f t="shared" si="8"/>
        <v>0</v>
      </c>
      <c r="AF29" s="13" t="s">
        <v>18</v>
      </c>
      <c r="AG29" s="29"/>
      <c r="AH29" s="38">
        <f t="shared" si="9"/>
        <v>0</v>
      </c>
      <c r="AI29" s="13" t="s">
        <v>18</v>
      </c>
      <c r="AJ29" s="14"/>
      <c r="AK29" s="42">
        <f t="shared" si="10"/>
        <v>0</v>
      </c>
      <c r="AL29" s="13" t="s">
        <v>18</v>
      </c>
      <c r="AM29" s="29"/>
      <c r="AN29" s="38">
        <f t="shared" si="11"/>
        <v>0</v>
      </c>
      <c r="AO29" s="13" t="s">
        <v>18</v>
      </c>
      <c r="AP29" s="14"/>
      <c r="AQ29" s="39">
        <f t="shared" si="12"/>
        <v>0</v>
      </c>
      <c r="AR29" s="13" t="s">
        <v>18</v>
      </c>
      <c r="AS29" s="72">
        <f t="shared" si="13"/>
        <v>0</v>
      </c>
      <c r="AT29" s="27"/>
    </row>
    <row r="30" spans="1:46" ht="14.25" customHeight="1" x14ac:dyDescent="0.2">
      <c r="A30" s="77"/>
      <c r="B30" s="9"/>
      <c r="C30" s="15"/>
      <c r="D30" s="16"/>
      <c r="E30" s="17"/>
      <c r="F30" s="7">
        <f t="shared" si="14"/>
        <v>0</v>
      </c>
      <c r="G30" s="38">
        <f t="shared" si="0"/>
        <v>0</v>
      </c>
      <c r="H30" s="13" t="s">
        <v>18</v>
      </c>
      <c r="I30" s="14"/>
      <c r="J30" s="42">
        <f t="shared" si="1"/>
        <v>0</v>
      </c>
      <c r="K30" s="13" t="s">
        <v>18</v>
      </c>
      <c r="L30" s="29"/>
      <c r="M30" s="42">
        <f t="shared" si="2"/>
        <v>0</v>
      </c>
      <c r="N30" s="13" t="s">
        <v>18</v>
      </c>
      <c r="O30" s="29"/>
      <c r="P30" s="38">
        <f t="shared" si="3"/>
        <v>0</v>
      </c>
      <c r="Q30" s="13" t="s">
        <v>18</v>
      </c>
      <c r="R30" s="14"/>
      <c r="S30" s="42">
        <f t="shared" si="4"/>
        <v>0</v>
      </c>
      <c r="T30" s="13" t="s">
        <v>18</v>
      </c>
      <c r="U30" s="29"/>
      <c r="V30" s="38">
        <f t="shared" si="5"/>
        <v>0</v>
      </c>
      <c r="W30" s="13" t="s">
        <v>18</v>
      </c>
      <c r="X30" s="14"/>
      <c r="Y30" s="42">
        <f t="shared" si="6"/>
        <v>0</v>
      </c>
      <c r="Z30" s="13" t="s">
        <v>18</v>
      </c>
      <c r="AA30" s="29"/>
      <c r="AB30" s="38">
        <f t="shared" si="7"/>
        <v>0</v>
      </c>
      <c r="AC30" s="13" t="s">
        <v>18</v>
      </c>
      <c r="AD30" s="14"/>
      <c r="AE30" s="42">
        <f t="shared" si="8"/>
        <v>0</v>
      </c>
      <c r="AF30" s="13" t="s">
        <v>18</v>
      </c>
      <c r="AG30" s="29"/>
      <c r="AH30" s="38">
        <f t="shared" si="9"/>
        <v>0</v>
      </c>
      <c r="AI30" s="13" t="s">
        <v>18</v>
      </c>
      <c r="AJ30" s="14"/>
      <c r="AK30" s="42">
        <f t="shared" si="10"/>
        <v>0</v>
      </c>
      <c r="AL30" s="13" t="s">
        <v>18</v>
      </c>
      <c r="AM30" s="29"/>
      <c r="AN30" s="38">
        <f t="shared" si="11"/>
        <v>0</v>
      </c>
      <c r="AO30" s="13" t="s">
        <v>18</v>
      </c>
      <c r="AP30" s="14"/>
      <c r="AQ30" s="39">
        <f t="shared" si="12"/>
        <v>0</v>
      </c>
      <c r="AR30" s="13" t="s">
        <v>18</v>
      </c>
      <c r="AS30" s="72">
        <f t="shared" si="13"/>
        <v>0</v>
      </c>
      <c r="AT30" s="27"/>
    </row>
    <row r="31" spans="1:46" ht="14.25" customHeight="1" x14ac:dyDescent="0.2">
      <c r="A31" s="77"/>
      <c r="B31" s="9"/>
      <c r="C31" s="15"/>
      <c r="D31" s="16"/>
      <c r="E31" s="17"/>
      <c r="F31" s="7">
        <f t="shared" si="14"/>
        <v>0</v>
      </c>
      <c r="G31" s="38">
        <f t="shared" si="0"/>
        <v>0</v>
      </c>
      <c r="H31" s="13" t="s">
        <v>18</v>
      </c>
      <c r="I31" s="14"/>
      <c r="J31" s="42">
        <f t="shared" si="1"/>
        <v>0</v>
      </c>
      <c r="K31" s="13" t="s">
        <v>18</v>
      </c>
      <c r="L31" s="29"/>
      <c r="M31" s="42">
        <f t="shared" si="2"/>
        <v>0</v>
      </c>
      <c r="N31" s="13" t="s">
        <v>18</v>
      </c>
      <c r="O31" s="29"/>
      <c r="P31" s="38">
        <f t="shared" si="3"/>
        <v>0</v>
      </c>
      <c r="Q31" s="13" t="s">
        <v>18</v>
      </c>
      <c r="R31" s="14"/>
      <c r="S31" s="42">
        <f t="shared" si="4"/>
        <v>0</v>
      </c>
      <c r="T31" s="13" t="s">
        <v>18</v>
      </c>
      <c r="U31" s="29"/>
      <c r="V31" s="38">
        <f t="shared" si="5"/>
        <v>0</v>
      </c>
      <c r="W31" s="13" t="s">
        <v>18</v>
      </c>
      <c r="X31" s="14"/>
      <c r="Y31" s="42">
        <f t="shared" si="6"/>
        <v>0</v>
      </c>
      <c r="Z31" s="13" t="s">
        <v>18</v>
      </c>
      <c r="AA31" s="29"/>
      <c r="AB31" s="38">
        <f t="shared" si="7"/>
        <v>0</v>
      </c>
      <c r="AC31" s="13" t="s">
        <v>18</v>
      </c>
      <c r="AD31" s="14"/>
      <c r="AE31" s="42">
        <f t="shared" si="8"/>
        <v>0</v>
      </c>
      <c r="AF31" s="13" t="s">
        <v>18</v>
      </c>
      <c r="AG31" s="29"/>
      <c r="AH31" s="38">
        <f t="shared" si="9"/>
        <v>0</v>
      </c>
      <c r="AI31" s="13" t="s">
        <v>18</v>
      </c>
      <c r="AJ31" s="14"/>
      <c r="AK31" s="42">
        <f t="shared" si="10"/>
        <v>0</v>
      </c>
      <c r="AL31" s="13" t="s">
        <v>18</v>
      </c>
      <c r="AM31" s="29"/>
      <c r="AN31" s="38">
        <f t="shared" si="11"/>
        <v>0</v>
      </c>
      <c r="AO31" s="13" t="s">
        <v>18</v>
      </c>
      <c r="AP31" s="14"/>
      <c r="AQ31" s="39">
        <f t="shared" si="12"/>
        <v>0</v>
      </c>
      <c r="AR31" s="13" t="s">
        <v>18</v>
      </c>
      <c r="AS31" s="72">
        <f t="shared" si="13"/>
        <v>0</v>
      </c>
      <c r="AT31" s="27"/>
    </row>
    <row r="32" spans="1:46" ht="14.25" customHeight="1" x14ac:dyDescent="0.2">
      <c r="A32" s="77"/>
      <c r="B32" s="9"/>
      <c r="C32" s="15"/>
      <c r="D32" s="16"/>
      <c r="E32" s="17"/>
      <c r="F32" s="7">
        <f t="shared" si="14"/>
        <v>0</v>
      </c>
      <c r="G32" s="38">
        <f t="shared" si="0"/>
        <v>0</v>
      </c>
      <c r="H32" s="13" t="s">
        <v>18</v>
      </c>
      <c r="I32" s="14"/>
      <c r="J32" s="42">
        <f t="shared" si="1"/>
        <v>0</v>
      </c>
      <c r="K32" s="13" t="s">
        <v>18</v>
      </c>
      <c r="L32" s="29"/>
      <c r="M32" s="42">
        <f t="shared" si="2"/>
        <v>0</v>
      </c>
      <c r="N32" s="13" t="s">
        <v>18</v>
      </c>
      <c r="O32" s="29"/>
      <c r="P32" s="38">
        <f t="shared" si="3"/>
        <v>0</v>
      </c>
      <c r="Q32" s="13" t="s">
        <v>18</v>
      </c>
      <c r="R32" s="14"/>
      <c r="S32" s="42">
        <f t="shared" si="4"/>
        <v>0</v>
      </c>
      <c r="T32" s="13" t="s">
        <v>18</v>
      </c>
      <c r="U32" s="29"/>
      <c r="V32" s="38">
        <f t="shared" si="5"/>
        <v>0</v>
      </c>
      <c r="W32" s="13" t="s">
        <v>18</v>
      </c>
      <c r="X32" s="14"/>
      <c r="Y32" s="42">
        <f t="shared" si="6"/>
        <v>0</v>
      </c>
      <c r="Z32" s="13" t="s">
        <v>18</v>
      </c>
      <c r="AA32" s="29"/>
      <c r="AB32" s="38">
        <f t="shared" si="7"/>
        <v>0</v>
      </c>
      <c r="AC32" s="13" t="s">
        <v>18</v>
      </c>
      <c r="AD32" s="14"/>
      <c r="AE32" s="42">
        <f t="shared" si="8"/>
        <v>0</v>
      </c>
      <c r="AF32" s="13" t="s">
        <v>18</v>
      </c>
      <c r="AG32" s="29"/>
      <c r="AH32" s="38">
        <f t="shared" si="9"/>
        <v>0</v>
      </c>
      <c r="AI32" s="13" t="s">
        <v>18</v>
      </c>
      <c r="AJ32" s="14"/>
      <c r="AK32" s="42">
        <f t="shared" si="10"/>
        <v>0</v>
      </c>
      <c r="AL32" s="13" t="s">
        <v>18</v>
      </c>
      <c r="AM32" s="29"/>
      <c r="AN32" s="38">
        <f t="shared" si="11"/>
        <v>0</v>
      </c>
      <c r="AO32" s="13" t="s">
        <v>18</v>
      </c>
      <c r="AP32" s="14"/>
      <c r="AQ32" s="40">
        <f t="shared" si="12"/>
        <v>0</v>
      </c>
      <c r="AR32" s="13" t="s">
        <v>18</v>
      </c>
      <c r="AS32" s="72">
        <f t="shared" si="13"/>
        <v>0</v>
      </c>
      <c r="AT32" s="27"/>
    </row>
    <row r="33" spans="1:46" ht="14.25" customHeight="1" x14ac:dyDescent="0.2">
      <c r="A33" s="77"/>
      <c r="B33" s="9"/>
      <c r="C33" s="15"/>
      <c r="D33" s="16"/>
      <c r="E33" s="17"/>
      <c r="F33" s="7">
        <f t="shared" si="14"/>
        <v>0</v>
      </c>
      <c r="G33" s="38">
        <f t="shared" si="0"/>
        <v>0</v>
      </c>
      <c r="H33" s="13" t="s">
        <v>18</v>
      </c>
      <c r="I33" s="14"/>
      <c r="J33" s="42">
        <f t="shared" si="1"/>
        <v>0</v>
      </c>
      <c r="K33" s="13" t="s">
        <v>18</v>
      </c>
      <c r="L33" s="29"/>
      <c r="M33" s="42">
        <f t="shared" si="2"/>
        <v>0</v>
      </c>
      <c r="N33" s="13" t="s">
        <v>18</v>
      </c>
      <c r="O33" s="29"/>
      <c r="P33" s="38">
        <f t="shared" si="3"/>
        <v>0</v>
      </c>
      <c r="Q33" s="13" t="s">
        <v>18</v>
      </c>
      <c r="R33" s="14"/>
      <c r="S33" s="42">
        <f t="shared" si="4"/>
        <v>0</v>
      </c>
      <c r="T33" s="13" t="s">
        <v>18</v>
      </c>
      <c r="U33" s="29"/>
      <c r="V33" s="38">
        <f t="shared" si="5"/>
        <v>0</v>
      </c>
      <c r="W33" s="13" t="s">
        <v>18</v>
      </c>
      <c r="X33" s="14"/>
      <c r="Y33" s="42">
        <f t="shared" si="6"/>
        <v>0</v>
      </c>
      <c r="Z33" s="13" t="s">
        <v>18</v>
      </c>
      <c r="AA33" s="29"/>
      <c r="AB33" s="38">
        <f t="shared" si="7"/>
        <v>0</v>
      </c>
      <c r="AC33" s="13" t="s">
        <v>18</v>
      </c>
      <c r="AD33" s="14"/>
      <c r="AE33" s="42">
        <f t="shared" si="8"/>
        <v>0</v>
      </c>
      <c r="AF33" s="13" t="s">
        <v>18</v>
      </c>
      <c r="AG33" s="29"/>
      <c r="AH33" s="38">
        <f t="shared" si="9"/>
        <v>0</v>
      </c>
      <c r="AI33" s="13" t="s">
        <v>18</v>
      </c>
      <c r="AJ33" s="14"/>
      <c r="AK33" s="42">
        <f t="shared" si="10"/>
        <v>0</v>
      </c>
      <c r="AL33" s="13" t="s">
        <v>18</v>
      </c>
      <c r="AM33" s="29"/>
      <c r="AN33" s="38">
        <f t="shared" si="11"/>
        <v>0</v>
      </c>
      <c r="AO33" s="13" t="s">
        <v>18</v>
      </c>
      <c r="AP33" s="14"/>
      <c r="AQ33" s="39">
        <f t="shared" si="12"/>
        <v>0</v>
      </c>
      <c r="AR33" s="13" t="s">
        <v>18</v>
      </c>
      <c r="AS33" s="72">
        <f t="shared" si="13"/>
        <v>0</v>
      </c>
      <c r="AT33" s="27"/>
    </row>
    <row r="34" spans="1:46" ht="14.25" customHeight="1" x14ac:dyDescent="0.2">
      <c r="A34" s="77"/>
      <c r="B34" s="9"/>
      <c r="C34" s="15"/>
      <c r="D34" s="16"/>
      <c r="E34" s="17"/>
      <c r="F34" s="7">
        <f t="shared" si="14"/>
        <v>0</v>
      </c>
      <c r="G34" s="38">
        <f t="shared" si="0"/>
        <v>0</v>
      </c>
      <c r="H34" s="13" t="s">
        <v>18</v>
      </c>
      <c r="I34" s="14"/>
      <c r="J34" s="42">
        <f t="shared" si="1"/>
        <v>0</v>
      </c>
      <c r="K34" s="13" t="s">
        <v>18</v>
      </c>
      <c r="L34" s="29"/>
      <c r="M34" s="42">
        <f t="shared" si="2"/>
        <v>0</v>
      </c>
      <c r="N34" s="13" t="s">
        <v>18</v>
      </c>
      <c r="O34" s="29"/>
      <c r="P34" s="38">
        <f t="shared" si="3"/>
        <v>0</v>
      </c>
      <c r="Q34" s="13" t="s">
        <v>18</v>
      </c>
      <c r="R34" s="14"/>
      <c r="S34" s="42">
        <f t="shared" si="4"/>
        <v>0</v>
      </c>
      <c r="T34" s="13" t="s">
        <v>18</v>
      </c>
      <c r="U34" s="29"/>
      <c r="V34" s="38">
        <f t="shared" si="5"/>
        <v>0</v>
      </c>
      <c r="W34" s="13" t="s">
        <v>18</v>
      </c>
      <c r="X34" s="14"/>
      <c r="Y34" s="42">
        <f t="shared" si="6"/>
        <v>0</v>
      </c>
      <c r="Z34" s="13" t="s">
        <v>18</v>
      </c>
      <c r="AA34" s="29"/>
      <c r="AB34" s="38">
        <f t="shared" si="7"/>
        <v>0</v>
      </c>
      <c r="AC34" s="13" t="s">
        <v>18</v>
      </c>
      <c r="AD34" s="14"/>
      <c r="AE34" s="42">
        <f t="shared" si="8"/>
        <v>0</v>
      </c>
      <c r="AF34" s="13" t="s">
        <v>18</v>
      </c>
      <c r="AG34" s="29"/>
      <c r="AH34" s="38">
        <f t="shared" si="9"/>
        <v>0</v>
      </c>
      <c r="AI34" s="13" t="s">
        <v>18</v>
      </c>
      <c r="AJ34" s="14"/>
      <c r="AK34" s="42">
        <f t="shared" si="10"/>
        <v>0</v>
      </c>
      <c r="AL34" s="13" t="s">
        <v>18</v>
      </c>
      <c r="AM34" s="29"/>
      <c r="AN34" s="38">
        <f t="shared" si="11"/>
        <v>0</v>
      </c>
      <c r="AO34" s="13" t="s">
        <v>18</v>
      </c>
      <c r="AP34" s="14"/>
      <c r="AQ34" s="39">
        <f t="shared" si="12"/>
        <v>0</v>
      </c>
      <c r="AR34" s="13" t="s">
        <v>18</v>
      </c>
      <c r="AS34" s="72">
        <f t="shared" si="13"/>
        <v>0</v>
      </c>
      <c r="AT34" s="27"/>
    </row>
    <row r="35" spans="1:46" ht="14.25" customHeight="1" x14ac:dyDescent="0.2">
      <c r="A35" s="77"/>
      <c r="B35" s="9"/>
      <c r="C35" s="15"/>
      <c r="D35" s="16"/>
      <c r="E35" s="12"/>
      <c r="F35" s="7">
        <f t="shared" si="14"/>
        <v>0</v>
      </c>
      <c r="G35" s="38">
        <f t="shared" si="0"/>
        <v>0</v>
      </c>
      <c r="H35" s="13" t="s">
        <v>18</v>
      </c>
      <c r="I35" s="14"/>
      <c r="J35" s="42">
        <f t="shared" si="1"/>
        <v>0</v>
      </c>
      <c r="K35" s="13" t="s">
        <v>18</v>
      </c>
      <c r="L35" s="29"/>
      <c r="M35" s="42">
        <f t="shared" si="2"/>
        <v>0</v>
      </c>
      <c r="N35" s="13" t="s">
        <v>18</v>
      </c>
      <c r="O35" s="29"/>
      <c r="P35" s="38">
        <f t="shared" si="3"/>
        <v>0</v>
      </c>
      <c r="Q35" s="13" t="s">
        <v>18</v>
      </c>
      <c r="R35" s="14"/>
      <c r="S35" s="42">
        <f t="shared" si="4"/>
        <v>0</v>
      </c>
      <c r="T35" s="13" t="s">
        <v>18</v>
      </c>
      <c r="U35" s="29"/>
      <c r="V35" s="38">
        <f t="shared" si="5"/>
        <v>0</v>
      </c>
      <c r="W35" s="13" t="s">
        <v>18</v>
      </c>
      <c r="X35" s="14"/>
      <c r="Y35" s="42">
        <f t="shared" si="6"/>
        <v>0</v>
      </c>
      <c r="Z35" s="13" t="s">
        <v>18</v>
      </c>
      <c r="AA35" s="29"/>
      <c r="AB35" s="38">
        <f t="shared" si="7"/>
        <v>0</v>
      </c>
      <c r="AC35" s="13" t="s">
        <v>18</v>
      </c>
      <c r="AD35" s="14"/>
      <c r="AE35" s="42">
        <f t="shared" si="8"/>
        <v>0</v>
      </c>
      <c r="AF35" s="13" t="s">
        <v>18</v>
      </c>
      <c r="AG35" s="29"/>
      <c r="AH35" s="38">
        <f t="shared" si="9"/>
        <v>0</v>
      </c>
      <c r="AI35" s="13" t="s">
        <v>18</v>
      </c>
      <c r="AJ35" s="14"/>
      <c r="AK35" s="42">
        <f t="shared" si="10"/>
        <v>0</v>
      </c>
      <c r="AL35" s="13" t="s">
        <v>18</v>
      </c>
      <c r="AM35" s="29"/>
      <c r="AN35" s="38">
        <f t="shared" si="11"/>
        <v>0</v>
      </c>
      <c r="AO35" s="13" t="s">
        <v>18</v>
      </c>
      <c r="AP35" s="14"/>
      <c r="AQ35" s="39">
        <f t="shared" si="12"/>
        <v>0</v>
      </c>
      <c r="AR35" s="13" t="s">
        <v>18</v>
      </c>
      <c r="AS35" s="72">
        <f t="shared" si="13"/>
        <v>0</v>
      </c>
      <c r="AT35" s="27"/>
    </row>
    <row r="36" spans="1:46" ht="14.25" customHeight="1" x14ac:dyDescent="0.2">
      <c r="A36" s="77"/>
      <c r="B36" s="9"/>
      <c r="C36" s="15"/>
      <c r="D36" s="16"/>
      <c r="E36" s="17"/>
      <c r="F36" s="7">
        <f t="shared" si="14"/>
        <v>0</v>
      </c>
      <c r="G36" s="38">
        <f t="shared" si="0"/>
        <v>0</v>
      </c>
      <c r="H36" s="13" t="s">
        <v>18</v>
      </c>
      <c r="I36" s="14"/>
      <c r="J36" s="42">
        <f t="shared" si="1"/>
        <v>0</v>
      </c>
      <c r="K36" s="13" t="s">
        <v>18</v>
      </c>
      <c r="L36" s="29"/>
      <c r="M36" s="42">
        <f t="shared" si="2"/>
        <v>0</v>
      </c>
      <c r="N36" s="13" t="s">
        <v>18</v>
      </c>
      <c r="O36" s="29"/>
      <c r="P36" s="38">
        <f t="shared" si="3"/>
        <v>0</v>
      </c>
      <c r="Q36" s="13" t="s">
        <v>18</v>
      </c>
      <c r="R36" s="14"/>
      <c r="S36" s="42">
        <f t="shared" si="4"/>
        <v>0</v>
      </c>
      <c r="T36" s="13" t="s">
        <v>18</v>
      </c>
      <c r="U36" s="29"/>
      <c r="V36" s="38">
        <f t="shared" si="5"/>
        <v>0</v>
      </c>
      <c r="W36" s="13" t="s">
        <v>18</v>
      </c>
      <c r="X36" s="14"/>
      <c r="Y36" s="42">
        <f t="shared" si="6"/>
        <v>0</v>
      </c>
      <c r="Z36" s="13" t="s">
        <v>18</v>
      </c>
      <c r="AA36" s="29"/>
      <c r="AB36" s="38">
        <f t="shared" si="7"/>
        <v>0</v>
      </c>
      <c r="AC36" s="13" t="s">
        <v>18</v>
      </c>
      <c r="AD36" s="14"/>
      <c r="AE36" s="42">
        <f t="shared" si="8"/>
        <v>0</v>
      </c>
      <c r="AF36" s="13" t="s">
        <v>18</v>
      </c>
      <c r="AG36" s="29"/>
      <c r="AH36" s="38">
        <f t="shared" si="9"/>
        <v>0</v>
      </c>
      <c r="AI36" s="13" t="s">
        <v>18</v>
      </c>
      <c r="AJ36" s="14"/>
      <c r="AK36" s="42">
        <f t="shared" si="10"/>
        <v>0</v>
      </c>
      <c r="AL36" s="13" t="s">
        <v>18</v>
      </c>
      <c r="AM36" s="29"/>
      <c r="AN36" s="38">
        <f t="shared" si="11"/>
        <v>0</v>
      </c>
      <c r="AO36" s="13" t="s">
        <v>18</v>
      </c>
      <c r="AP36" s="14"/>
      <c r="AQ36" s="39">
        <f t="shared" si="12"/>
        <v>0</v>
      </c>
      <c r="AR36" s="13" t="s">
        <v>18</v>
      </c>
      <c r="AS36" s="72">
        <f t="shared" si="13"/>
        <v>0</v>
      </c>
      <c r="AT36" s="27"/>
    </row>
    <row r="37" spans="1:46" ht="14.25" customHeight="1" x14ac:dyDescent="0.2">
      <c r="A37" s="77"/>
      <c r="B37" s="9"/>
      <c r="C37" s="15"/>
      <c r="D37" s="16"/>
      <c r="E37" s="17"/>
      <c r="F37" s="7">
        <f t="shared" si="14"/>
        <v>0</v>
      </c>
      <c r="G37" s="38">
        <f t="shared" si="0"/>
        <v>0</v>
      </c>
      <c r="H37" s="13" t="s">
        <v>18</v>
      </c>
      <c r="I37" s="14"/>
      <c r="J37" s="42">
        <f t="shared" si="1"/>
        <v>0</v>
      </c>
      <c r="K37" s="13" t="s">
        <v>18</v>
      </c>
      <c r="L37" s="29"/>
      <c r="M37" s="42">
        <f t="shared" si="2"/>
        <v>0</v>
      </c>
      <c r="N37" s="13" t="s">
        <v>18</v>
      </c>
      <c r="O37" s="29"/>
      <c r="P37" s="38">
        <f t="shared" si="3"/>
        <v>0</v>
      </c>
      <c r="Q37" s="13" t="s">
        <v>18</v>
      </c>
      <c r="R37" s="14"/>
      <c r="S37" s="42">
        <f t="shared" si="4"/>
        <v>0</v>
      </c>
      <c r="T37" s="13" t="s">
        <v>18</v>
      </c>
      <c r="U37" s="29"/>
      <c r="V37" s="38">
        <f t="shared" si="5"/>
        <v>0</v>
      </c>
      <c r="W37" s="13" t="s">
        <v>18</v>
      </c>
      <c r="X37" s="14"/>
      <c r="Y37" s="42">
        <f t="shared" si="6"/>
        <v>0</v>
      </c>
      <c r="Z37" s="13" t="s">
        <v>18</v>
      </c>
      <c r="AA37" s="29"/>
      <c r="AB37" s="38">
        <f t="shared" si="7"/>
        <v>0</v>
      </c>
      <c r="AC37" s="13" t="s">
        <v>18</v>
      </c>
      <c r="AD37" s="14"/>
      <c r="AE37" s="42">
        <f t="shared" si="8"/>
        <v>0</v>
      </c>
      <c r="AF37" s="13" t="s">
        <v>18</v>
      </c>
      <c r="AG37" s="29"/>
      <c r="AH37" s="38">
        <f t="shared" si="9"/>
        <v>0</v>
      </c>
      <c r="AI37" s="13" t="s">
        <v>18</v>
      </c>
      <c r="AJ37" s="14"/>
      <c r="AK37" s="42">
        <f t="shared" si="10"/>
        <v>0</v>
      </c>
      <c r="AL37" s="13" t="s">
        <v>18</v>
      </c>
      <c r="AM37" s="29"/>
      <c r="AN37" s="38">
        <f t="shared" si="11"/>
        <v>0</v>
      </c>
      <c r="AO37" s="13" t="s">
        <v>18</v>
      </c>
      <c r="AP37" s="14"/>
      <c r="AQ37" s="39">
        <f t="shared" si="12"/>
        <v>0</v>
      </c>
      <c r="AR37" s="13" t="s">
        <v>18</v>
      </c>
      <c r="AS37" s="72">
        <f t="shared" si="13"/>
        <v>0</v>
      </c>
      <c r="AT37" s="27"/>
    </row>
    <row r="38" spans="1:46" ht="14.25" customHeight="1" x14ac:dyDescent="0.2">
      <c r="A38" s="77"/>
      <c r="B38" s="9"/>
      <c r="C38" s="15"/>
      <c r="D38" s="16"/>
      <c r="E38" s="17"/>
      <c r="F38" s="7">
        <f t="shared" si="14"/>
        <v>0</v>
      </c>
      <c r="G38" s="38">
        <f t="shared" si="0"/>
        <v>0</v>
      </c>
      <c r="H38" s="13" t="s">
        <v>18</v>
      </c>
      <c r="I38" s="14"/>
      <c r="J38" s="42">
        <f t="shared" si="1"/>
        <v>0</v>
      </c>
      <c r="K38" s="13" t="s">
        <v>18</v>
      </c>
      <c r="L38" s="29"/>
      <c r="M38" s="42">
        <f t="shared" si="2"/>
        <v>0</v>
      </c>
      <c r="N38" s="13" t="s">
        <v>18</v>
      </c>
      <c r="O38" s="29"/>
      <c r="P38" s="38">
        <f t="shared" si="3"/>
        <v>0</v>
      </c>
      <c r="Q38" s="13" t="s">
        <v>18</v>
      </c>
      <c r="R38" s="14"/>
      <c r="S38" s="42">
        <f t="shared" si="4"/>
        <v>0</v>
      </c>
      <c r="T38" s="13" t="s">
        <v>18</v>
      </c>
      <c r="U38" s="29"/>
      <c r="V38" s="38">
        <f t="shared" si="5"/>
        <v>0</v>
      </c>
      <c r="W38" s="13" t="s">
        <v>18</v>
      </c>
      <c r="X38" s="14"/>
      <c r="Y38" s="42">
        <f t="shared" si="6"/>
        <v>0</v>
      </c>
      <c r="Z38" s="13" t="s">
        <v>18</v>
      </c>
      <c r="AA38" s="29"/>
      <c r="AB38" s="38">
        <f t="shared" si="7"/>
        <v>0</v>
      </c>
      <c r="AC38" s="13" t="s">
        <v>18</v>
      </c>
      <c r="AD38" s="14"/>
      <c r="AE38" s="42">
        <f t="shared" si="8"/>
        <v>0</v>
      </c>
      <c r="AF38" s="13" t="s">
        <v>18</v>
      </c>
      <c r="AG38" s="29"/>
      <c r="AH38" s="38">
        <f t="shared" si="9"/>
        <v>0</v>
      </c>
      <c r="AI38" s="13" t="s">
        <v>18</v>
      </c>
      <c r="AJ38" s="14"/>
      <c r="AK38" s="42">
        <f t="shared" si="10"/>
        <v>0</v>
      </c>
      <c r="AL38" s="13" t="s">
        <v>18</v>
      </c>
      <c r="AM38" s="29"/>
      <c r="AN38" s="38">
        <f t="shared" si="11"/>
        <v>0</v>
      </c>
      <c r="AO38" s="13" t="s">
        <v>18</v>
      </c>
      <c r="AP38" s="14"/>
      <c r="AQ38" s="39">
        <f t="shared" si="12"/>
        <v>0</v>
      </c>
      <c r="AR38" s="13" t="s">
        <v>18</v>
      </c>
      <c r="AS38" s="72">
        <f t="shared" si="13"/>
        <v>0</v>
      </c>
      <c r="AT38" s="27"/>
    </row>
    <row r="39" spans="1:46" ht="14.25" customHeight="1" x14ac:dyDescent="0.2">
      <c r="A39" s="77"/>
      <c r="B39" s="9"/>
      <c r="C39" s="15"/>
      <c r="D39" s="16"/>
      <c r="E39" s="17"/>
      <c r="F39" s="7">
        <f t="shared" si="14"/>
        <v>0</v>
      </c>
      <c r="G39" s="38">
        <f t="shared" si="0"/>
        <v>0</v>
      </c>
      <c r="H39" s="13" t="s">
        <v>18</v>
      </c>
      <c r="I39" s="14"/>
      <c r="J39" s="42">
        <f t="shared" si="1"/>
        <v>0</v>
      </c>
      <c r="K39" s="13" t="s">
        <v>18</v>
      </c>
      <c r="L39" s="29"/>
      <c r="M39" s="42">
        <f t="shared" si="2"/>
        <v>0</v>
      </c>
      <c r="N39" s="13" t="s">
        <v>18</v>
      </c>
      <c r="O39" s="29"/>
      <c r="P39" s="38">
        <f t="shared" si="3"/>
        <v>0</v>
      </c>
      <c r="Q39" s="13" t="s">
        <v>18</v>
      </c>
      <c r="R39" s="14"/>
      <c r="S39" s="42">
        <f t="shared" si="4"/>
        <v>0</v>
      </c>
      <c r="T39" s="13" t="s">
        <v>18</v>
      </c>
      <c r="U39" s="29"/>
      <c r="V39" s="38">
        <f t="shared" si="5"/>
        <v>0</v>
      </c>
      <c r="W39" s="13" t="s">
        <v>18</v>
      </c>
      <c r="X39" s="14"/>
      <c r="Y39" s="42">
        <f t="shared" si="6"/>
        <v>0</v>
      </c>
      <c r="Z39" s="13" t="s">
        <v>18</v>
      </c>
      <c r="AA39" s="29"/>
      <c r="AB39" s="38">
        <f t="shared" si="7"/>
        <v>0</v>
      </c>
      <c r="AC39" s="13" t="s">
        <v>18</v>
      </c>
      <c r="AD39" s="14"/>
      <c r="AE39" s="42">
        <f t="shared" si="8"/>
        <v>0</v>
      </c>
      <c r="AF39" s="13" t="s">
        <v>18</v>
      </c>
      <c r="AG39" s="29"/>
      <c r="AH39" s="38">
        <f t="shared" si="9"/>
        <v>0</v>
      </c>
      <c r="AI39" s="13" t="s">
        <v>18</v>
      </c>
      <c r="AJ39" s="14"/>
      <c r="AK39" s="42">
        <f t="shared" si="10"/>
        <v>0</v>
      </c>
      <c r="AL39" s="13" t="s">
        <v>18</v>
      </c>
      <c r="AM39" s="29"/>
      <c r="AN39" s="38">
        <f t="shared" si="11"/>
        <v>0</v>
      </c>
      <c r="AO39" s="13" t="s">
        <v>18</v>
      </c>
      <c r="AP39" s="14"/>
      <c r="AQ39" s="39">
        <f t="shared" si="12"/>
        <v>0</v>
      </c>
      <c r="AR39" s="13" t="s">
        <v>18</v>
      </c>
      <c r="AS39" s="72">
        <f t="shared" si="13"/>
        <v>0</v>
      </c>
      <c r="AT39" s="27"/>
    </row>
    <row r="40" spans="1:46" ht="14.25" customHeight="1" x14ac:dyDescent="0.2">
      <c r="A40" s="77"/>
      <c r="B40" s="9"/>
      <c r="C40" s="15"/>
      <c r="D40" s="16"/>
      <c r="E40" s="17"/>
      <c r="F40" s="7">
        <f t="shared" si="14"/>
        <v>0</v>
      </c>
      <c r="G40" s="38">
        <f t="shared" si="0"/>
        <v>0</v>
      </c>
      <c r="H40" s="13" t="s">
        <v>18</v>
      </c>
      <c r="I40" s="14"/>
      <c r="J40" s="42">
        <f t="shared" si="1"/>
        <v>0</v>
      </c>
      <c r="K40" s="13" t="s">
        <v>18</v>
      </c>
      <c r="L40" s="29"/>
      <c r="M40" s="42">
        <f t="shared" si="2"/>
        <v>0</v>
      </c>
      <c r="N40" s="13" t="s">
        <v>18</v>
      </c>
      <c r="O40" s="29"/>
      <c r="P40" s="38">
        <f t="shared" si="3"/>
        <v>0</v>
      </c>
      <c r="Q40" s="13" t="s">
        <v>18</v>
      </c>
      <c r="R40" s="14"/>
      <c r="S40" s="42">
        <f t="shared" si="4"/>
        <v>0</v>
      </c>
      <c r="T40" s="13" t="s">
        <v>18</v>
      </c>
      <c r="U40" s="29"/>
      <c r="V40" s="38">
        <f t="shared" si="5"/>
        <v>0</v>
      </c>
      <c r="W40" s="13" t="s">
        <v>18</v>
      </c>
      <c r="X40" s="14"/>
      <c r="Y40" s="42">
        <f t="shared" si="6"/>
        <v>0</v>
      </c>
      <c r="Z40" s="13" t="s">
        <v>18</v>
      </c>
      <c r="AA40" s="29"/>
      <c r="AB40" s="38">
        <f t="shared" si="7"/>
        <v>0</v>
      </c>
      <c r="AC40" s="13" t="s">
        <v>18</v>
      </c>
      <c r="AD40" s="14"/>
      <c r="AE40" s="42">
        <f t="shared" si="8"/>
        <v>0</v>
      </c>
      <c r="AF40" s="13" t="s">
        <v>18</v>
      </c>
      <c r="AG40" s="29"/>
      <c r="AH40" s="38">
        <f t="shared" si="9"/>
        <v>0</v>
      </c>
      <c r="AI40" s="13" t="s">
        <v>18</v>
      </c>
      <c r="AJ40" s="14"/>
      <c r="AK40" s="42">
        <f t="shared" si="10"/>
        <v>0</v>
      </c>
      <c r="AL40" s="13" t="s">
        <v>18</v>
      </c>
      <c r="AM40" s="29"/>
      <c r="AN40" s="38">
        <f t="shared" si="11"/>
        <v>0</v>
      </c>
      <c r="AO40" s="13" t="s">
        <v>18</v>
      </c>
      <c r="AP40" s="14"/>
      <c r="AQ40" s="39">
        <f t="shared" si="12"/>
        <v>0</v>
      </c>
      <c r="AR40" s="13" t="s">
        <v>18</v>
      </c>
      <c r="AS40" s="72">
        <f t="shared" si="13"/>
        <v>0</v>
      </c>
      <c r="AT40" s="27"/>
    </row>
    <row r="41" spans="1:46" ht="14.25" customHeight="1" x14ac:dyDescent="0.2">
      <c r="A41" s="77"/>
      <c r="B41" s="9"/>
      <c r="C41" s="15"/>
      <c r="D41" s="16"/>
      <c r="E41" s="17"/>
      <c r="F41" s="7">
        <f t="shared" si="14"/>
        <v>0</v>
      </c>
      <c r="G41" s="38">
        <f t="shared" si="0"/>
        <v>0</v>
      </c>
      <c r="H41" s="13" t="s">
        <v>18</v>
      </c>
      <c r="I41" s="14"/>
      <c r="J41" s="42">
        <f t="shared" si="1"/>
        <v>0</v>
      </c>
      <c r="K41" s="13" t="s">
        <v>18</v>
      </c>
      <c r="L41" s="29"/>
      <c r="M41" s="42">
        <f t="shared" si="2"/>
        <v>0</v>
      </c>
      <c r="N41" s="13" t="s">
        <v>18</v>
      </c>
      <c r="O41" s="29"/>
      <c r="P41" s="38">
        <f t="shared" si="3"/>
        <v>0</v>
      </c>
      <c r="Q41" s="13" t="s">
        <v>18</v>
      </c>
      <c r="R41" s="14"/>
      <c r="S41" s="42">
        <f t="shared" si="4"/>
        <v>0</v>
      </c>
      <c r="T41" s="13" t="s">
        <v>18</v>
      </c>
      <c r="U41" s="29"/>
      <c r="V41" s="38">
        <f t="shared" si="5"/>
        <v>0</v>
      </c>
      <c r="W41" s="13" t="s">
        <v>18</v>
      </c>
      <c r="X41" s="14"/>
      <c r="Y41" s="42">
        <f t="shared" si="6"/>
        <v>0</v>
      </c>
      <c r="Z41" s="13" t="s">
        <v>18</v>
      </c>
      <c r="AA41" s="29"/>
      <c r="AB41" s="38">
        <f t="shared" si="7"/>
        <v>0</v>
      </c>
      <c r="AC41" s="13" t="s">
        <v>18</v>
      </c>
      <c r="AD41" s="14"/>
      <c r="AE41" s="42">
        <f t="shared" si="8"/>
        <v>0</v>
      </c>
      <c r="AF41" s="13" t="s">
        <v>18</v>
      </c>
      <c r="AG41" s="29"/>
      <c r="AH41" s="38">
        <f t="shared" si="9"/>
        <v>0</v>
      </c>
      <c r="AI41" s="13" t="s">
        <v>18</v>
      </c>
      <c r="AJ41" s="14"/>
      <c r="AK41" s="42">
        <f t="shared" si="10"/>
        <v>0</v>
      </c>
      <c r="AL41" s="13" t="s">
        <v>18</v>
      </c>
      <c r="AM41" s="29"/>
      <c r="AN41" s="38">
        <f t="shared" si="11"/>
        <v>0</v>
      </c>
      <c r="AO41" s="13" t="s">
        <v>18</v>
      </c>
      <c r="AP41" s="14"/>
      <c r="AQ41" s="39">
        <f t="shared" si="12"/>
        <v>0</v>
      </c>
      <c r="AR41" s="13" t="s">
        <v>18</v>
      </c>
      <c r="AS41" s="72">
        <f t="shared" si="13"/>
        <v>0</v>
      </c>
      <c r="AT41" s="27"/>
    </row>
    <row r="42" spans="1:46" ht="14.25" customHeight="1" x14ac:dyDescent="0.2">
      <c r="A42" s="77"/>
      <c r="B42" s="9"/>
      <c r="C42" s="15"/>
      <c r="D42" s="16"/>
      <c r="E42" s="17"/>
      <c r="F42" s="7">
        <f t="shared" si="14"/>
        <v>0</v>
      </c>
      <c r="G42" s="38">
        <f t="shared" si="0"/>
        <v>0</v>
      </c>
      <c r="H42" s="13" t="s">
        <v>18</v>
      </c>
      <c r="I42" s="14"/>
      <c r="J42" s="42">
        <f t="shared" si="1"/>
        <v>0</v>
      </c>
      <c r="K42" s="13" t="s">
        <v>18</v>
      </c>
      <c r="L42" s="29"/>
      <c r="M42" s="42">
        <f t="shared" si="2"/>
        <v>0</v>
      </c>
      <c r="N42" s="13" t="s">
        <v>18</v>
      </c>
      <c r="O42" s="29"/>
      <c r="P42" s="38">
        <f t="shared" si="3"/>
        <v>0</v>
      </c>
      <c r="Q42" s="13" t="s">
        <v>18</v>
      </c>
      <c r="R42" s="14"/>
      <c r="S42" s="42">
        <f t="shared" si="4"/>
        <v>0</v>
      </c>
      <c r="T42" s="13" t="s">
        <v>18</v>
      </c>
      <c r="U42" s="29"/>
      <c r="V42" s="38">
        <f t="shared" si="5"/>
        <v>0</v>
      </c>
      <c r="W42" s="13" t="s">
        <v>18</v>
      </c>
      <c r="X42" s="14"/>
      <c r="Y42" s="42">
        <f t="shared" si="6"/>
        <v>0</v>
      </c>
      <c r="Z42" s="13" t="s">
        <v>18</v>
      </c>
      <c r="AA42" s="29"/>
      <c r="AB42" s="38">
        <f t="shared" si="7"/>
        <v>0</v>
      </c>
      <c r="AC42" s="13" t="s">
        <v>18</v>
      </c>
      <c r="AD42" s="14"/>
      <c r="AE42" s="42">
        <f t="shared" si="8"/>
        <v>0</v>
      </c>
      <c r="AF42" s="13" t="s">
        <v>18</v>
      </c>
      <c r="AG42" s="29"/>
      <c r="AH42" s="38">
        <f t="shared" si="9"/>
        <v>0</v>
      </c>
      <c r="AI42" s="13" t="s">
        <v>18</v>
      </c>
      <c r="AJ42" s="14"/>
      <c r="AK42" s="42">
        <f t="shared" si="10"/>
        <v>0</v>
      </c>
      <c r="AL42" s="13" t="s">
        <v>18</v>
      </c>
      <c r="AM42" s="29"/>
      <c r="AN42" s="38">
        <f t="shared" si="11"/>
        <v>0</v>
      </c>
      <c r="AO42" s="13" t="s">
        <v>18</v>
      </c>
      <c r="AP42" s="14"/>
      <c r="AQ42" s="39">
        <f t="shared" si="12"/>
        <v>0</v>
      </c>
      <c r="AR42" s="13" t="s">
        <v>18</v>
      </c>
      <c r="AS42" s="72">
        <f t="shared" si="13"/>
        <v>0</v>
      </c>
      <c r="AT42" s="27"/>
    </row>
    <row r="43" spans="1:46" ht="14.25" customHeight="1" x14ac:dyDescent="0.2">
      <c r="A43" s="77"/>
      <c r="B43" s="9"/>
      <c r="C43" s="15"/>
      <c r="D43" s="16"/>
      <c r="E43" s="12"/>
      <c r="F43" s="7">
        <f t="shared" si="14"/>
        <v>0</v>
      </c>
      <c r="G43" s="38">
        <f t="shared" si="0"/>
        <v>0</v>
      </c>
      <c r="H43" s="13" t="s">
        <v>18</v>
      </c>
      <c r="I43" s="14"/>
      <c r="J43" s="42">
        <f t="shared" si="1"/>
        <v>0</v>
      </c>
      <c r="K43" s="13" t="s">
        <v>18</v>
      </c>
      <c r="L43" s="29"/>
      <c r="M43" s="42">
        <f t="shared" si="2"/>
        <v>0</v>
      </c>
      <c r="N43" s="13" t="s">
        <v>18</v>
      </c>
      <c r="O43" s="29"/>
      <c r="P43" s="38">
        <f t="shared" si="3"/>
        <v>0</v>
      </c>
      <c r="Q43" s="13" t="s">
        <v>18</v>
      </c>
      <c r="R43" s="14"/>
      <c r="S43" s="42">
        <f t="shared" si="4"/>
        <v>0</v>
      </c>
      <c r="T43" s="13" t="s">
        <v>18</v>
      </c>
      <c r="U43" s="29"/>
      <c r="V43" s="38">
        <f t="shared" si="5"/>
        <v>0</v>
      </c>
      <c r="W43" s="13" t="s">
        <v>18</v>
      </c>
      <c r="X43" s="14"/>
      <c r="Y43" s="42">
        <f t="shared" si="6"/>
        <v>0</v>
      </c>
      <c r="Z43" s="13" t="s">
        <v>18</v>
      </c>
      <c r="AA43" s="29"/>
      <c r="AB43" s="38">
        <f t="shared" si="7"/>
        <v>0</v>
      </c>
      <c r="AC43" s="13" t="s">
        <v>18</v>
      </c>
      <c r="AD43" s="14"/>
      <c r="AE43" s="42">
        <f t="shared" si="8"/>
        <v>0</v>
      </c>
      <c r="AF43" s="13" t="s">
        <v>18</v>
      </c>
      <c r="AG43" s="29"/>
      <c r="AH43" s="38">
        <f t="shared" si="9"/>
        <v>0</v>
      </c>
      <c r="AI43" s="13" t="s">
        <v>18</v>
      </c>
      <c r="AJ43" s="14"/>
      <c r="AK43" s="42">
        <f t="shared" si="10"/>
        <v>0</v>
      </c>
      <c r="AL43" s="13" t="s">
        <v>18</v>
      </c>
      <c r="AM43" s="29"/>
      <c r="AN43" s="38">
        <f t="shared" si="11"/>
        <v>0</v>
      </c>
      <c r="AO43" s="13" t="s">
        <v>18</v>
      </c>
      <c r="AP43" s="14"/>
      <c r="AQ43" s="39">
        <f t="shared" si="12"/>
        <v>0</v>
      </c>
      <c r="AR43" s="13" t="s">
        <v>18</v>
      </c>
      <c r="AS43" s="72">
        <f t="shared" si="13"/>
        <v>0</v>
      </c>
      <c r="AT43" s="27"/>
    </row>
    <row r="44" spans="1:46" ht="14.25" customHeight="1" x14ac:dyDescent="0.2">
      <c r="A44" s="77"/>
      <c r="B44" s="9"/>
      <c r="C44" s="15"/>
      <c r="D44" s="16"/>
      <c r="E44" s="17"/>
      <c r="F44" s="7">
        <f t="shared" si="14"/>
        <v>0</v>
      </c>
      <c r="G44" s="38">
        <f t="shared" si="0"/>
        <v>0</v>
      </c>
      <c r="H44" s="13" t="s">
        <v>18</v>
      </c>
      <c r="I44" s="14"/>
      <c r="J44" s="42">
        <f t="shared" si="1"/>
        <v>0</v>
      </c>
      <c r="K44" s="13" t="s">
        <v>18</v>
      </c>
      <c r="L44" s="29"/>
      <c r="M44" s="42">
        <f t="shared" si="2"/>
        <v>0</v>
      </c>
      <c r="N44" s="13" t="s">
        <v>18</v>
      </c>
      <c r="O44" s="29"/>
      <c r="P44" s="38">
        <f t="shared" si="3"/>
        <v>0</v>
      </c>
      <c r="Q44" s="13" t="s">
        <v>18</v>
      </c>
      <c r="R44" s="14"/>
      <c r="S44" s="42">
        <f t="shared" si="4"/>
        <v>0</v>
      </c>
      <c r="T44" s="13" t="s">
        <v>18</v>
      </c>
      <c r="U44" s="29"/>
      <c r="V44" s="38">
        <f t="shared" si="5"/>
        <v>0</v>
      </c>
      <c r="W44" s="13" t="s">
        <v>18</v>
      </c>
      <c r="X44" s="14"/>
      <c r="Y44" s="42">
        <f t="shared" si="6"/>
        <v>0</v>
      </c>
      <c r="Z44" s="13" t="s">
        <v>18</v>
      </c>
      <c r="AA44" s="29"/>
      <c r="AB44" s="38">
        <f t="shared" si="7"/>
        <v>0</v>
      </c>
      <c r="AC44" s="13" t="s">
        <v>18</v>
      </c>
      <c r="AD44" s="14"/>
      <c r="AE44" s="42">
        <f t="shared" si="8"/>
        <v>0</v>
      </c>
      <c r="AF44" s="13" t="s">
        <v>18</v>
      </c>
      <c r="AG44" s="29"/>
      <c r="AH44" s="38">
        <f t="shared" si="9"/>
        <v>0</v>
      </c>
      <c r="AI44" s="13" t="s">
        <v>18</v>
      </c>
      <c r="AJ44" s="14"/>
      <c r="AK44" s="42">
        <f t="shared" si="10"/>
        <v>0</v>
      </c>
      <c r="AL44" s="13" t="s">
        <v>18</v>
      </c>
      <c r="AM44" s="29"/>
      <c r="AN44" s="38">
        <f t="shared" si="11"/>
        <v>0</v>
      </c>
      <c r="AO44" s="13" t="s">
        <v>18</v>
      </c>
      <c r="AP44" s="14"/>
      <c r="AQ44" s="39">
        <f t="shared" si="12"/>
        <v>0</v>
      </c>
      <c r="AR44" s="13" t="s">
        <v>18</v>
      </c>
      <c r="AS44" s="72">
        <f t="shared" si="13"/>
        <v>0</v>
      </c>
      <c r="AT44" s="27"/>
    </row>
    <row r="45" spans="1:46" ht="14.25" customHeight="1" x14ac:dyDescent="0.2">
      <c r="A45" s="77"/>
      <c r="B45" s="9"/>
      <c r="C45" s="15"/>
      <c r="D45" s="16"/>
      <c r="E45" s="17"/>
      <c r="F45" s="7">
        <f t="shared" si="14"/>
        <v>0</v>
      </c>
      <c r="G45" s="38">
        <f t="shared" si="0"/>
        <v>0</v>
      </c>
      <c r="H45" s="13" t="s">
        <v>18</v>
      </c>
      <c r="I45" s="14"/>
      <c r="J45" s="42">
        <f t="shared" si="1"/>
        <v>0</v>
      </c>
      <c r="K45" s="13" t="s">
        <v>18</v>
      </c>
      <c r="L45" s="29"/>
      <c r="M45" s="42">
        <f t="shared" si="2"/>
        <v>0</v>
      </c>
      <c r="N45" s="13" t="s">
        <v>18</v>
      </c>
      <c r="O45" s="29"/>
      <c r="P45" s="38">
        <f t="shared" si="3"/>
        <v>0</v>
      </c>
      <c r="Q45" s="13" t="s">
        <v>18</v>
      </c>
      <c r="R45" s="14"/>
      <c r="S45" s="42">
        <f t="shared" si="4"/>
        <v>0</v>
      </c>
      <c r="T45" s="13" t="s">
        <v>18</v>
      </c>
      <c r="U45" s="29"/>
      <c r="V45" s="38">
        <f t="shared" si="5"/>
        <v>0</v>
      </c>
      <c r="W45" s="13" t="s">
        <v>18</v>
      </c>
      <c r="X45" s="14"/>
      <c r="Y45" s="42">
        <f t="shared" si="6"/>
        <v>0</v>
      </c>
      <c r="Z45" s="13" t="s">
        <v>18</v>
      </c>
      <c r="AA45" s="29"/>
      <c r="AB45" s="38">
        <f t="shared" si="7"/>
        <v>0</v>
      </c>
      <c r="AC45" s="13" t="s">
        <v>18</v>
      </c>
      <c r="AD45" s="14"/>
      <c r="AE45" s="42">
        <f t="shared" si="8"/>
        <v>0</v>
      </c>
      <c r="AF45" s="13" t="s">
        <v>18</v>
      </c>
      <c r="AG45" s="29"/>
      <c r="AH45" s="38">
        <f t="shared" si="9"/>
        <v>0</v>
      </c>
      <c r="AI45" s="13" t="s">
        <v>18</v>
      </c>
      <c r="AJ45" s="14"/>
      <c r="AK45" s="42">
        <f t="shared" si="10"/>
        <v>0</v>
      </c>
      <c r="AL45" s="13" t="s">
        <v>18</v>
      </c>
      <c r="AM45" s="29"/>
      <c r="AN45" s="38">
        <f t="shared" si="11"/>
        <v>0</v>
      </c>
      <c r="AO45" s="13" t="s">
        <v>18</v>
      </c>
      <c r="AP45" s="14"/>
      <c r="AQ45" s="39">
        <f t="shared" si="12"/>
        <v>0</v>
      </c>
      <c r="AR45" s="13" t="s">
        <v>18</v>
      </c>
      <c r="AS45" s="72">
        <f t="shared" si="13"/>
        <v>0</v>
      </c>
      <c r="AT45" s="27"/>
    </row>
    <row r="46" spans="1:46" ht="14.25" customHeight="1" x14ac:dyDescent="0.2">
      <c r="A46" s="77"/>
      <c r="B46" s="9"/>
      <c r="C46" s="15"/>
      <c r="D46" s="16"/>
      <c r="E46" s="17"/>
      <c r="F46" s="7">
        <f t="shared" si="14"/>
        <v>0</v>
      </c>
      <c r="G46" s="38">
        <f t="shared" si="0"/>
        <v>0</v>
      </c>
      <c r="H46" s="13" t="s">
        <v>18</v>
      </c>
      <c r="I46" s="14"/>
      <c r="J46" s="42">
        <f>IF($E46=0,,L46/$F46*100)</f>
        <v>0</v>
      </c>
      <c r="K46" s="13" t="s">
        <v>18</v>
      </c>
      <c r="L46" s="29"/>
      <c r="M46" s="42">
        <f t="shared" si="2"/>
        <v>0</v>
      </c>
      <c r="N46" s="13" t="s">
        <v>18</v>
      </c>
      <c r="O46" s="29"/>
      <c r="P46" s="38">
        <f t="shared" si="3"/>
        <v>0</v>
      </c>
      <c r="Q46" s="13" t="s">
        <v>18</v>
      </c>
      <c r="R46" s="14"/>
      <c r="S46" s="42">
        <f t="shared" si="4"/>
        <v>0</v>
      </c>
      <c r="T46" s="13" t="s">
        <v>18</v>
      </c>
      <c r="U46" s="29"/>
      <c r="V46" s="38">
        <f t="shared" si="5"/>
        <v>0</v>
      </c>
      <c r="W46" s="13" t="s">
        <v>18</v>
      </c>
      <c r="X46" s="14"/>
      <c r="Y46" s="42">
        <f t="shared" si="6"/>
        <v>0</v>
      </c>
      <c r="Z46" s="13" t="s">
        <v>18</v>
      </c>
      <c r="AA46" s="29"/>
      <c r="AB46" s="38">
        <f t="shared" si="7"/>
        <v>0</v>
      </c>
      <c r="AC46" s="13" t="s">
        <v>18</v>
      </c>
      <c r="AD46" s="14"/>
      <c r="AE46" s="42">
        <f t="shared" si="8"/>
        <v>0</v>
      </c>
      <c r="AF46" s="13" t="s">
        <v>18</v>
      </c>
      <c r="AG46" s="29"/>
      <c r="AH46" s="38">
        <f t="shared" si="9"/>
        <v>0</v>
      </c>
      <c r="AI46" s="13" t="s">
        <v>18</v>
      </c>
      <c r="AJ46" s="14"/>
      <c r="AK46" s="42">
        <f t="shared" si="10"/>
        <v>0</v>
      </c>
      <c r="AL46" s="13" t="s">
        <v>18</v>
      </c>
      <c r="AM46" s="29"/>
      <c r="AN46" s="38">
        <f t="shared" si="11"/>
        <v>0</v>
      </c>
      <c r="AO46" s="13" t="s">
        <v>18</v>
      </c>
      <c r="AP46" s="14"/>
      <c r="AQ46" s="40">
        <f t="shared" si="12"/>
        <v>0</v>
      </c>
      <c r="AR46" s="13" t="s">
        <v>18</v>
      </c>
      <c r="AS46" s="72">
        <f t="shared" si="13"/>
        <v>0</v>
      </c>
      <c r="AT46" s="28"/>
    </row>
    <row r="47" spans="1:46" ht="14.25" customHeight="1" x14ac:dyDescent="0.2">
      <c r="A47" s="77"/>
      <c r="B47" s="9"/>
      <c r="C47" s="15"/>
      <c r="D47" s="16"/>
      <c r="E47" s="17"/>
      <c r="F47" s="7">
        <f t="shared" si="14"/>
        <v>0</v>
      </c>
      <c r="G47" s="38">
        <f t="shared" si="0"/>
        <v>0</v>
      </c>
      <c r="H47" s="13" t="s">
        <v>18</v>
      </c>
      <c r="I47" s="14"/>
      <c r="J47" s="42">
        <f t="shared" si="1"/>
        <v>0</v>
      </c>
      <c r="K47" s="13" t="s">
        <v>18</v>
      </c>
      <c r="L47" s="29"/>
      <c r="M47" s="42">
        <f t="shared" si="2"/>
        <v>0</v>
      </c>
      <c r="N47" s="13" t="s">
        <v>18</v>
      </c>
      <c r="O47" s="29"/>
      <c r="P47" s="38">
        <f t="shared" si="3"/>
        <v>0</v>
      </c>
      <c r="Q47" s="13" t="s">
        <v>18</v>
      </c>
      <c r="R47" s="14"/>
      <c r="S47" s="42">
        <f t="shared" si="4"/>
        <v>0</v>
      </c>
      <c r="T47" s="13" t="s">
        <v>18</v>
      </c>
      <c r="U47" s="29"/>
      <c r="V47" s="38">
        <f t="shared" si="5"/>
        <v>0</v>
      </c>
      <c r="W47" s="13" t="s">
        <v>18</v>
      </c>
      <c r="X47" s="14"/>
      <c r="Y47" s="42">
        <f t="shared" si="6"/>
        <v>0</v>
      </c>
      <c r="Z47" s="13" t="s">
        <v>18</v>
      </c>
      <c r="AA47" s="29"/>
      <c r="AB47" s="38">
        <f t="shared" si="7"/>
        <v>0</v>
      </c>
      <c r="AC47" s="13" t="s">
        <v>18</v>
      </c>
      <c r="AD47" s="14"/>
      <c r="AE47" s="42">
        <f t="shared" si="8"/>
        <v>0</v>
      </c>
      <c r="AF47" s="13" t="s">
        <v>18</v>
      </c>
      <c r="AG47" s="29"/>
      <c r="AH47" s="38">
        <f t="shared" si="9"/>
        <v>0</v>
      </c>
      <c r="AI47" s="13" t="s">
        <v>18</v>
      </c>
      <c r="AJ47" s="14"/>
      <c r="AK47" s="42">
        <f t="shared" si="10"/>
        <v>0</v>
      </c>
      <c r="AL47" s="13" t="s">
        <v>18</v>
      </c>
      <c r="AM47" s="29"/>
      <c r="AN47" s="38">
        <f t="shared" si="11"/>
        <v>0</v>
      </c>
      <c r="AO47" s="13" t="s">
        <v>18</v>
      </c>
      <c r="AP47" s="14"/>
      <c r="AQ47" s="39">
        <f t="shared" si="12"/>
        <v>0</v>
      </c>
      <c r="AR47" s="13" t="s">
        <v>18</v>
      </c>
      <c r="AS47" s="72">
        <f t="shared" si="13"/>
        <v>0</v>
      </c>
      <c r="AT47" s="27"/>
    </row>
    <row r="48" spans="1:46" ht="14.25" customHeight="1" x14ac:dyDescent="0.2">
      <c r="A48" s="77"/>
      <c r="B48" s="9"/>
      <c r="C48" s="15"/>
      <c r="D48" s="16"/>
      <c r="E48" s="17"/>
      <c r="F48" s="7">
        <f t="shared" si="14"/>
        <v>0</v>
      </c>
      <c r="G48" s="38">
        <f t="shared" si="0"/>
        <v>0</v>
      </c>
      <c r="H48" s="13" t="s">
        <v>18</v>
      </c>
      <c r="I48" s="14"/>
      <c r="J48" s="42">
        <f t="shared" si="1"/>
        <v>0</v>
      </c>
      <c r="K48" s="13" t="s">
        <v>18</v>
      </c>
      <c r="L48" s="29"/>
      <c r="M48" s="42">
        <f t="shared" si="2"/>
        <v>0</v>
      </c>
      <c r="N48" s="13" t="s">
        <v>18</v>
      </c>
      <c r="O48" s="29"/>
      <c r="P48" s="38">
        <f t="shared" si="3"/>
        <v>0</v>
      </c>
      <c r="Q48" s="13" t="s">
        <v>18</v>
      </c>
      <c r="R48" s="14"/>
      <c r="S48" s="42">
        <f t="shared" si="4"/>
        <v>0</v>
      </c>
      <c r="T48" s="13" t="s">
        <v>18</v>
      </c>
      <c r="U48" s="29"/>
      <c r="V48" s="38">
        <f t="shared" si="5"/>
        <v>0</v>
      </c>
      <c r="W48" s="13" t="s">
        <v>18</v>
      </c>
      <c r="X48" s="14"/>
      <c r="Y48" s="42">
        <f t="shared" si="6"/>
        <v>0</v>
      </c>
      <c r="Z48" s="13" t="s">
        <v>18</v>
      </c>
      <c r="AA48" s="29"/>
      <c r="AB48" s="38">
        <f t="shared" si="7"/>
        <v>0</v>
      </c>
      <c r="AC48" s="13" t="s">
        <v>18</v>
      </c>
      <c r="AD48" s="14"/>
      <c r="AE48" s="42">
        <f t="shared" si="8"/>
        <v>0</v>
      </c>
      <c r="AF48" s="13" t="s">
        <v>18</v>
      </c>
      <c r="AG48" s="29"/>
      <c r="AH48" s="38">
        <f t="shared" si="9"/>
        <v>0</v>
      </c>
      <c r="AI48" s="13" t="s">
        <v>18</v>
      </c>
      <c r="AJ48" s="14"/>
      <c r="AK48" s="42">
        <f t="shared" si="10"/>
        <v>0</v>
      </c>
      <c r="AL48" s="13" t="s">
        <v>18</v>
      </c>
      <c r="AM48" s="29"/>
      <c r="AN48" s="38">
        <f t="shared" si="11"/>
        <v>0</v>
      </c>
      <c r="AO48" s="13" t="s">
        <v>18</v>
      </c>
      <c r="AP48" s="14"/>
      <c r="AQ48" s="39">
        <f t="shared" si="12"/>
        <v>0</v>
      </c>
      <c r="AR48" s="13" t="s">
        <v>18</v>
      </c>
      <c r="AS48" s="72">
        <f t="shared" si="13"/>
        <v>0</v>
      </c>
      <c r="AT48" s="27"/>
    </row>
    <row r="49" spans="1:46" ht="14.25" customHeight="1" x14ac:dyDescent="0.2">
      <c r="A49" s="77"/>
      <c r="B49" s="9"/>
      <c r="C49" s="15"/>
      <c r="D49" s="16"/>
      <c r="E49" s="17"/>
      <c r="F49" s="7">
        <f t="shared" si="14"/>
        <v>0</v>
      </c>
      <c r="G49" s="38">
        <f t="shared" si="0"/>
        <v>0</v>
      </c>
      <c r="H49" s="13" t="s">
        <v>18</v>
      </c>
      <c r="I49" s="14"/>
      <c r="J49" s="42">
        <f t="shared" si="1"/>
        <v>0</v>
      </c>
      <c r="K49" s="13" t="s">
        <v>18</v>
      </c>
      <c r="L49" s="29"/>
      <c r="M49" s="42">
        <f t="shared" si="2"/>
        <v>0</v>
      </c>
      <c r="N49" s="13" t="s">
        <v>18</v>
      </c>
      <c r="O49" s="29"/>
      <c r="P49" s="38">
        <f t="shared" si="3"/>
        <v>0</v>
      </c>
      <c r="Q49" s="13" t="s">
        <v>18</v>
      </c>
      <c r="R49" s="14"/>
      <c r="S49" s="42">
        <f t="shared" si="4"/>
        <v>0</v>
      </c>
      <c r="T49" s="13" t="s">
        <v>18</v>
      </c>
      <c r="U49" s="29"/>
      <c r="V49" s="38">
        <f t="shared" si="5"/>
        <v>0</v>
      </c>
      <c r="W49" s="13" t="s">
        <v>18</v>
      </c>
      <c r="X49" s="14"/>
      <c r="Y49" s="42">
        <f t="shared" si="6"/>
        <v>0</v>
      </c>
      <c r="Z49" s="13" t="s">
        <v>18</v>
      </c>
      <c r="AA49" s="29"/>
      <c r="AB49" s="38">
        <f t="shared" si="7"/>
        <v>0</v>
      </c>
      <c r="AC49" s="13" t="s">
        <v>18</v>
      </c>
      <c r="AD49" s="14"/>
      <c r="AE49" s="42">
        <f t="shared" si="8"/>
        <v>0</v>
      </c>
      <c r="AF49" s="13" t="s">
        <v>18</v>
      </c>
      <c r="AG49" s="29"/>
      <c r="AH49" s="38">
        <f t="shared" si="9"/>
        <v>0</v>
      </c>
      <c r="AI49" s="13" t="s">
        <v>18</v>
      </c>
      <c r="AJ49" s="14"/>
      <c r="AK49" s="42">
        <f t="shared" si="10"/>
        <v>0</v>
      </c>
      <c r="AL49" s="13" t="s">
        <v>18</v>
      </c>
      <c r="AM49" s="29"/>
      <c r="AN49" s="38">
        <f t="shared" si="11"/>
        <v>0</v>
      </c>
      <c r="AO49" s="13" t="s">
        <v>18</v>
      </c>
      <c r="AP49" s="14"/>
      <c r="AQ49" s="39">
        <f t="shared" si="12"/>
        <v>0</v>
      </c>
      <c r="AR49" s="13" t="s">
        <v>18</v>
      </c>
      <c r="AS49" s="72">
        <f t="shared" si="13"/>
        <v>0</v>
      </c>
      <c r="AT49" s="27"/>
    </row>
    <row r="50" spans="1:46" ht="14.25" customHeight="1" x14ac:dyDescent="0.2">
      <c r="A50" s="77"/>
      <c r="B50" s="9"/>
      <c r="C50" s="15"/>
      <c r="D50" s="16"/>
      <c r="E50" s="17"/>
      <c r="F50" s="7">
        <f t="shared" si="14"/>
        <v>0</v>
      </c>
      <c r="G50" s="38">
        <f t="shared" si="0"/>
        <v>0</v>
      </c>
      <c r="H50" s="13" t="s">
        <v>18</v>
      </c>
      <c r="I50" s="14"/>
      <c r="J50" s="42">
        <f t="shared" si="1"/>
        <v>0</v>
      </c>
      <c r="K50" s="13" t="s">
        <v>18</v>
      </c>
      <c r="L50" s="29"/>
      <c r="M50" s="42">
        <f t="shared" si="2"/>
        <v>0</v>
      </c>
      <c r="N50" s="13" t="s">
        <v>18</v>
      </c>
      <c r="O50" s="29"/>
      <c r="P50" s="38">
        <f t="shared" si="3"/>
        <v>0</v>
      </c>
      <c r="Q50" s="13" t="s">
        <v>18</v>
      </c>
      <c r="R50" s="14"/>
      <c r="S50" s="42">
        <f t="shared" si="4"/>
        <v>0</v>
      </c>
      <c r="T50" s="13" t="s">
        <v>18</v>
      </c>
      <c r="U50" s="29"/>
      <c r="V50" s="38">
        <f t="shared" si="5"/>
        <v>0</v>
      </c>
      <c r="W50" s="13" t="s">
        <v>18</v>
      </c>
      <c r="X50" s="14"/>
      <c r="Y50" s="42">
        <f t="shared" si="6"/>
        <v>0</v>
      </c>
      <c r="Z50" s="13" t="s">
        <v>18</v>
      </c>
      <c r="AA50" s="29"/>
      <c r="AB50" s="38">
        <f t="shared" si="7"/>
        <v>0</v>
      </c>
      <c r="AC50" s="13" t="s">
        <v>18</v>
      </c>
      <c r="AD50" s="14"/>
      <c r="AE50" s="42">
        <f t="shared" si="8"/>
        <v>0</v>
      </c>
      <c r="AF50" s="13" t="s">
        <v>18</v>
      </c>
      <c r="AG50" s="29"/>
      <c r="AH50" s="38">
        <f t="shared" si="9"/>
        <v>0</v>
      </c>
      <c r="AI50" s="13" t="s">
        <v>18</v>
      </c>
      <c r="AJ50" s="14"/>
      <c r="AK50" s="42">
        <f t="shared" si="10"/>
        <v>0</v>
      </c>
      <c r="AL50" s="13" t="s">
        <v>18</v>
      </c>
      <c r="AM50" s="29"/>
      <c r="AN50" s="38">
        <f t="shared" si="11"/>
        <v>0</v>
      </c>
      <c r="AO50" s="13" t="s">
        <v>18</v>
      </c>
      <c r="AP50" s="14"/>
      <c r="AQ50" s="39">
        <f t="shared" si="12"/>
        <v>0</v>
      </c>
      <c r="AR50" s="13" t="s">
        <v>18</v>
      </c>
      <c r="AS50" s="72">
        <f t="shared" si="13"/>
        <v>0</v>
      </c>
      <c r="AT50" s="27"/>
    </row>
    <row r="51" spans="1:46" ht="14.25" customHeight="1" x14ac:dyDescent="0.2">
      <c r="A51" s="77"/>
      <c r="B51" s="9"/>
      <c r="C51" s="15"/>
      <c r="D51" s="16"/>
      <c r="E51" s="12"/>
      <c r="F51" s="7">
        <f t="shared" si="14"/>
        <v>0</v>
      </c>
      <c r="G51" s="38">
        <f t="shared" si="0"/>
        <v>0</v>
      </c>
      <c r="H51" s="13" t="s">
        <v>18</v>
      </c>
      <c r="I51" s="14"/>
      <c r="J51" s="42">
        <f t="shared" si="1"/>
        <v>0</v>
      </c>
      <c r="K51" s="13" t="s">
        <v>18</v>
      </c>
      <c r="L51" s="29"/>
      <c r="M51" s="42">
        <f t="shared" si="2"/>
        <v>0</v>
      </c>
      <c r="N51" s="13" t="s">
        <v>18</v>
      </c>
      <c r="O51" s="29"/>
      <c r="P51" s="38">
        <f t="shared" si="3"/>
        <v>0</v>
      </c>
      <c r="Q51" s="13" t="s">
        <v>18</v>
      </c>
      <c r="R51" s="14"/>
      <c r="S51" s="42">
        <f t="shared" si="4"/>
        <v>0</v>
      </c>
      <c r="T51" s="13" t="s">
        <v>18</v>
      </c>
      <c r="U51" s="29"/>
      <c r="V51" s="38">
        <f t="shared" si="5"/>
        <v>0</v>
      </c>
      <c r="W51" s="13" t="s">
        <v>18</v>
      </c>
      <c r="X51" s="14"/>
      <c r="Y51" s="42">
        <f t="shared" si="6"/>
        <v>0</v>
      </c>
      <c r="Z51" s="13" t="s">
        <v>18</v>
      </c>
      <c r="AA51" s="29"/>
      <c r="AB51" s="38">
        <f t="shared" si="7"/>
        <v>0</v>
      </c>
      <c r="AC51" s="13" t="s">
        <v>18</v>
      </c>
      <c r="AD51" s="14"/>
      <c r="AE51" s="42">
        <f t="shared" si="8"/>
        <v>0</v>
      </c>
      <c r="AF51" s="13" t="s">
        <v>18</v>
      </c>
      <c r="AG51" s="29"/>
      <c r="AH51" s="38">
        <f t="shared" si="9"/>
        <v>0</v>
      </c>
      <c r="AI51" s="13" t="s">
        <v>18</v>
      </c>
      <c r="AJ51" s="14"/>
      <c r="AK51" s="42">
        <f t="shared" si="10"/>
        <v>0</v>
      </c>
      <c r="AL51" s="13" t="s">
        <v>18</v>
      </c>
      <c r="AM51" s="29"/>
      <c r="AN51" s="38">
        <f t="shared" si="11"/>
        <v>0</v>
      </c>
      <c r="AO51" s="13" t="s">
        <v>18</v>
      </c>
      <c r="AP51" s="14"/>
      <c r="AQ51" s="39">
        <f t="shared" si="12"/>
        <v>0</v>
      </c>
      <c r="AR51" s="13" t="s">
        <v>18</v>
      </c>
      <c r="AS51" s="72">
        <f t="shared" si="13"/>
        <v>0</v>
      </c>
      <c r="AT51" s="27"/>
    </row>
    <row r="52" spans="1:46" ht="14.25" customHeight="1" x14ac:dyDescent="0.2">
      <c r="A52" s="77"/>
      <c r="B52" s="9"/>
      <c r="C52" s="15"/>
      <c r="D52" s="16"/>
      <c r="E52" s="17"/>
      <c r="F52" s="7">
        <f t="shared" si="14"/>
        <v>0</v>
      </c>
      <c r="G52" s="38">
        <f t="shared" si="0"/>
        <v>0</v>
      </c>
      <c r="H52" s="13" t="s">
        <v>18</v>
      </c>
      <c r="I52" s="14"/>
      <c r="J52" s="42">
        <f t="shared" si="1"/>
        <v>0</v>
      </c>
      <c r="K52" s="13" t="s">
        <v>18</v>
      </c>
      <c r="L52" s="29"/>
      <c r="M52" s="42">
        <f t="shared" si="2"/>
        <v>0</v>
      </c>
      <c r="N52" s="13" t="s">
        <v>18</v>
      </c>
      <c r="O52" s="29"/>
      <c r="P52" s="38">
        <f t="shared" si="3"/>
        <v>0</v>
      </c>
      <c r="Q52" s="13" t="s">
        <v>18</v>
      </c>
      <c r="R52" s="14"/>
      <c r="S52" s="42">
        <f t="shared" si="4"/>
        <v>0</v>
      </c>
      <c r="T52" s="13" t="s">
        <v>18</v>
      </c>
      <c r="U52" s="29"/>
      <c r="V52" s="38">
        <f t="shared" si="5"/>
        <v>0</v>
      </c>
      <c r="W52" s="13" t="s">
        <v>18</v>
      </c>
      <c r="X52" s="14"/>
      <c r="Y52" s="42">
        <f t="shared" si="6"/>
        <v>0</v>
      </c>
      <c r="Z52" s="13" t="s">
        <v>18</v>
      </c>
      <c r="AA52" s="29"/>
      <c r="AB52" s="38">
        <f t="shared" si="7"/>
        <v>0</v>
      </c>
      <c r="AC52" s="13" t="s">
        <v>18</v>
      </c>
      <c r="AD52" s="14"/>
      <c r="AE52" s="42">
        <f t="shared" si="8"/>
        <v>0</v>
      </c>
      <c r="AF52" s="13" t="s">
        <v>18</v>
      </c>
      <c r="AG52" s="29"/>
      <c r="AH52" s="38">
        <f t="shared" si="9"/>
        <v>0</v>
      </c>
      <c r="AI52" s="13" t="s">
        <v>18</v>
      </c>
      <c r="AJ52" s="14"/>
      <c r="AK52" s="42">
        <f t="shared" si="10"/>
        <v>0</v>
      </c>
      <c r="AL52" s="13" t="s">
        <v>18</v>
      </c>
      <c r="AM52" s="29"/>
      <c r="AN52" s="38">
        <f t="shared" si="11"/>
        <v>0</v>
      </c>
      <c r="AO52" s="13" t="s">
        <v>18</v>
      </c>
      <c r="AP52" s="14"/>
      <c r="AQ52" s="39">
        <f t="shared" si="12"/>
        <v>0</v>
      </c>
      <c r="AR52" s="13" t="s">
        <v>18</v>
      </c>
      <c r="AS52" s="72">
        <f t="shared" si="13"/>
        <v>0</v>
      </c>
      <c r="AT52" s="27"/>
    </row>
    <row r="53" spans="1:46" ht="14.25" customHeight="1" x14ac:dyDescent="0.2">
      <c r="A53" s="77"/>
      <c r="B53" s="9"/>
      <c r="C53" s="15"/>
      <c r="D53" s="16"/>
      <c r="E53" s="17"/>
      <c r="F53" s="7">
        <f t="shared" si="14"/>
        <v>0</v>
      </c>
      <c r="G53" s="38">
        <f t="shared" si="0"/>
        <v>0</v>
      </c>
      <c r="H53" s="13" t="s">
        <v>18</v>
      </c>
      <c r="I53" s="14"/>
      <c r="J53" s="42">
        <f t="shared" si="1"/>
        <v>0</v>
      </c>
      <c r="K53" s="13" t="s">
        <v>18</v>
      </c>
      <c r="L53" s="29"/>
      <c r="M53" s="42">
        <f t="shared" si="2"/>
        <v>0</v>
      </c>
      <c r="N53" s="13" t="s">
        <v>18</v>
      </c>
      <c r="O53" s="29"/>
      <c r="P53" s="38">
        <f t="shared" si="3"/>
        <v>0</v>
      </c>
      <c r="Q53" s="13" t="s">
        <v>18</v>
      </c>
      <c r="R53" s="14"/>
      <c r="S53" s="42">
        <f t="shared" si="4"/>
        <v>0</v>
      </c>
      <c r="T53" s="13" t="s">
        <v>18</v>
      </c>
      <c r="U53" s="29"/>
      <c r="V53" s="38">
        <f t="shared" si="5"/>
        <v>0</v>
      </c>
      <c r="W53" s="13" t="s">
        <v>18</v>
      </c>
      <c r="X53" s="14"/>
      <c r="Y53" s="42">
        <f t="shared" si="6"/>
        <v>0</v>
      </c>
      <c r="Z53" s="13" t="s">
        <v>18</v>
      </c>
      <c r="AA53" s="29"/>
      <c r="AB53" s="38">
        <f t="shared" si="7"/>
        <v>0</v>
      </c>
      <c r="AC53" s="13" t="s">
        <v>18</v>
      </c>
      <c r="AD53" s="14"/>
      <c r="AE53" s="42">
        <f t="shared" si="8"/>
        <v>0</v>
      </c>
      <c r="AF53" s="13" t="s">
        <v>18</v>
      </c>
      <c r="AG53" s="29"/>
      <c r="AH53" s="38">
        <f t="shared" si="9"/>
        <v>0</v>
      </c>
      <c r="AI53" s="13" t="s">
        <v>18</v>
      </c>
      <c r="AJ53" s="14"/>
      <c r="AK53" s="42">
        <f t="shared" si="10"/>
        <v>0</v>
      </c>
      <c r="AL53" s="13" t="s">
        <v>18</v>
      </c>
      <c r="AM53" s="29"/>
      <c r="AN53" s="38">
        <f t="shared" si="11"/>
        <v>0</v>
      </c>
      <c r="AO53" s="13" t="s">
        <v>18</v>
      </c>
      <c r="AP53" s="14"/>
      <c r="AQ53" s="39">
        <f t="shared" si="12"/>
        <v>0</v>
      </c>
      <c r="AR53" s="13" t="s">
        <v>18</v>
      </c>
      <c r="AS53" s="72">
        <f t="shared" si="13"/>
        <v>0</v>
      </c>
      <c r="AT53" s="27"/>
    </row>
    <row r="54" spans="1:46" ht="14.25" customHeight="1" x14ac:dyDescent="0.2">
      <c r="A54" s="77"/>
      <c r="B54" s="9"/>
      <c r="C54" s="15"/>
      <c r="D54" s="16"/>
      <c r="E54" s="17"/>
      <c r="F54" s="7">
        <f t="shared" si="14"/>
        <v>0</v>
      </c>
      <c r="G54" s="38">
        <f t="shared" si="0"/>
        <v>0</v>
      </c>
      <c r="H54" s="13" t="s">
        <v>18</v>
      </c>
      <c r="I54" s="14"/>
      <c r="J54" s="42">
        <f t="shared" si="1"/>
        <v>0</v>
      </c>
      <c r="K54" s="13" t="s">
        <v>18</v>
      </c>
      <c r="L54" s="29"/>
      <c r="M54" s="42">
        <f t="shared" si="2"/>
        <v>0</v>
      </c>
      <c r="N54" s="13" t="s">
        <v>18</v>
      </c>
      <c r="O54" s="29"/>
      <c r="P54" s="38">
        <f t="shared" si="3"/>
        <v>0</v>
      </c>
      <c r="Q54" s="13" t="s">
        <v>18</v>
      </c>
      <c r="R54" s="14"/>
      <c r="S54" s="42">
        <f t="shared" si="4"/>
        <v>0</v>
      </c>
      <c r="T54" s="13" t="s">
        <v>18</v>
      </c>
      <c r="U54" s="29"/>
      <c r="V54" s="38">
        <f t="shared" si="5"/>
        <v>0</v>
      </c>
      <c r="W54" s="13" t="s">
        <v>18</v>
      </c>
      <c r="X54" s="14"/>
      <c r="Y54" s="42">
        <f t="shared" si="6"/>
        <v>0</v>
      </c>
      <c r="Z54" s="13" t="s">
        <v>18</v>
      </c>
      <c r="AA54" s="29"/>
      <c r="AB54" s="38">
        <f t="shared" si="7"/>
        <v>0</v>
      </c>
      <c r="AC54" s="13" t="s">
        <v>18</v>
      </c>
      <c r="AD54" s="14"/>
      <c r="AE54" s="42">
        <f t="shared" si="8"/>
        <v>0</v>
      </c>
      <c r="AF54" s="13" t="s">
        <v>18</v>
      </c>
      <c r="AG54" s="29"/>
      <c r="AH54" s="38">
        <f t="shared" si="9"/>
        <v>0</v>
      </c>
      <c r="AI54" s="13" t="s">
        <v>18</v>
      </c>
      <c r="AJ54" s="14"/>
      <c r="AK54" s="42">
        <f t="shared" si="10"/>
        <v>0</v>
      </c>
      <c r="AL54" s="13" t="s">
        <v>18</v>
      </c>
      <c r="AM54" s="29"/>
      <c r="AN54" s="38">
        <f t="shared" si="11"/>
        <v>0</v>
      </c>
      <c r="AO54" s="13" t="s">
        <v>18</v>
      </c>
      <c r="AP54" s="14"/>
      <c r="AQ54" s="39">
        <f t="shared" si="12"/>
        <v>0</v>
      </c>
      <c r="AR54" s="13" t="s">
        <v>18</v>
      </c>
      <c r="AS54" s="72">
        <f t="shared" si="13"/>
        <v>0</v>
      </c>
      <c r="AT54" s="27"/>
    </row>
    <row r="55" spans="1:46" ht="14.25" customHeight="1" x14ac:dyDescent="0.2">
      <c r="A55" s="77"/>
      <c r="B55" s="9"/>
      <c r="C55" s="15"/>
      <c r="D55" s="16"/>
      <c r="E55" s="17"/>
      <c r="F55" s="7">
        <f t="shared" si="14"/>
        <v>0</v>
      </c>
      <c r="G55" s="38">
        <f t="shared" si="0"/>
        <v>0</v>
      </c>
      <c r="H55" s="13" t="s">
        <v>18</v>
      </c>
      <c r="I55" s="14"/>
      <c r="J55" s="42">
        <f t="shared" si="1"/>
        <v>0</v>
      </c>
      <c r="K55" s="13" t="s">
        <v>18</v>
      </c>
      <c r="L55" s="29"/>
      <c r="M55" s="42">
        <f t="shared" si="2"/>
        <v>0</v>
      </c>
      <c r="N55" s="13" t="s">
        <v>18</v>
      </c>
      <c r="O55" s="29"/>
      <c r="P55" s="38">
        <f t="shared" si="3"/>
        <v>0</v>
      </c>
      <c r="Q55" s="13" t="s">
        <v>18</v>
      </c>
      <c r="R55" s="14"/>
      <c r="S55" s="42">
        <f t="shared" si="4"/>
        <v>0</v>
      </c>
      <c r="T55" s="13" t="s">
        <v>18</v>
      </c>
      <c r="U55" s="29"/>
      <c r="V55" s="38">
        <f t="shared" si="5"/>
        <v>0</v>
      </c>
      <c r="W55" s="13" t="s">
        <v>18</v>
      </c>
      <c r="X55" s="14"/>
      <c r="Y55" s="42">
        <f t="shared" si="6"/>
        <v>0</v>
      </c>
      <c r="Z55" s="13" t="s">
        <v>18</v>
      </c>
      <c r="AA55" s="29"/>
      <c r="AB55" s="38">
        <f t="shared" si="7"/>
        <v>0</v>
      </c>
      <c r="AC55" s="13" t="s">
        <v>18</v>
      </c>
      <c r="AD55" s="14"/>
      <c r="AE55" s="42">
        <f t="shared" si="8"/>
        <v>0</v>
      </c>
      <c r="AF55" s="13" t="s">
        <v>18</v>
      </c>
      <c r="AG55" s="29"/>
      <c r="AH55" s="38">
        <f t="shared" si="9"/>
        <v>0</v>
      </c>
      <c r="AI55" s="13" t="s">
        <v>18</v>
      </c>
      <c r="AJ55" s="14"/>
      <c r="AK55" s="42">
        <f t="shared" si="10"/>
        <v>0</v>
      </c>
      <c r="AL55" s="13" t="s">
        <v>18</v>
      </c>
      <c r="AM55" s="29"/>
      <c r="AN55" s="38">
        <f t="shared" si="11"/>
        <v>0</v>
      </c>
      <c r="AO55" s="13" t="s">
        <v>18</v>
      </c>
      <c r="AP55" s="14"/>
      <c r="AQ55" s="39">
        <f t="shared" si="12"/>
        <v>0</v>
      </c>
      <c r="AR55" s="13" t="s">
        <v>18</v>
      </c>
      <c r="AS55" s="72">
        <f t="shared" si="13"/>
        <v>0</v>
      </c>
      <c r="AT55" s="27"/>
    </row>
    <row r="56" spans="1:46" ht="14.25" customHeight="1" x14ac:dyDescent="0.2">
      <c r="A56" s="77"/>
      <c r="B56" s="9"/>
      <c r="C56" s="15"/>
      <c r="D56" s="16"/>
      <c r="E56" s="17"/>
      <c r="F56" s="7">
        <f t="shared" si="14"/>
        <v>0</v>
      </c>
      <c r="G56" s="38">
        <f t="shared" si="0"/>
        <v>0</v>
      </c>
      <c r="H56" s="13" t="s">
        <v>18</v>
      </c>
      <c r="I56" s="14"/>
      <c r="J56" s="42">
        <f t="shared" si="1"/>
        <v>0</v>
      </c>
      <c r="K56" s="13" t="s">
        <v>18</v>
      </c>
      <c r="L56" s="29"/>
      <c r="M56" s="42">
        <f t="shared" si="2"/>
        <v>0</v>
      </c>
      <c r="N56" s="13" t="s">
        <v>18</v>
      </c>
      <c r="O56" s="29"/>
      <c r="P56" s="38">
        <f t="shared" si="3"/>
        <v>0</v>
      </c>
      <c r="Q56" s="13" t="s">
        <v>18</v>
      </c>
      <c r="R56" s="14"/>
      <c r="S56" s="42">
        <f t="shared" si="4"/>
        <v>0</v>
      </c>
      <c r="T56" s="13" t="s">
        <v>18</v>
      </c>
      <c r="U56" s="29"/>
      <c r="V56" s="38">
        <f t="shared" si="5"/>
        <v>0</v>
      </c>
      <c r="W56" s="13" t="s">
        <v>18</v>
      </c>
      <c r="X56" s="14"/>
      <c r="Y56" s="42">
        <f t="shared" si="6"/>
        <v>0</v>
      </c>
      <c r="Z56" s="13" t="s">
        <v>18</v>
      </c>
      <c r="AA56" s="29"/>
      <c r="AB56" s="38">
        <f t="shared" si="7"/>
        <v>0</v>
      </c>
      <c r="AC56" s="13" t="s">
        <v>18</v>
      </c>
      <c r="AD56" s="14"/>
      <c r="AE56" s="42">
        <f t="shared" si="8"/>
        <v>0</v>
      </c>
      <c r="AF56" s="13" t="s">
        <v>18</v>
      </c>
      <c r="AG56" s="29"/>
      <c r="AH56" s="38">
        <f t="shared" si="9"/>
        <v>0</v>
      </c>
      <c r="AI56" s="13" t="s">
        <v>18</v>
      </c>
      <c r="AJ56" s="14"/>
      <c r="AK56" s="42">
        <f t="shared" si="10"/>
        <v>0</v>
      </c>
      <c r="AL56" s="13" t="s">
        <v>18</v>
      </c>
      <c r="AM56" s="29"/>
      <c r="AN56" s="38">
        <f t="shared" si="11"/>
        <v>0</v>
      </c>
      <c r="AO56" s="13" t="s">
        <v>18</v>
      </c>
      <c r="AP56" s="14"/>
      <c r="AQ56" s="39">
        <f t="shared" si="12"/>
        <v>0</v>
      </c>
      <c r="AR56" s="13" t="s">
        <v>18</v>
      </c>
      <c r="AS56" s="72">
        <f t="shared" si="13"/>
        <v>0</v>
      </c>
      <c r="AT56" s="27"/>
    </row>
    <row r="57" spans="1:46" ht="14.25" customHeight="1" x14ac:dyDescent="0.2">
      <c r="A57" s="77"/>
      <c r="B57" s="9"/>
      <c r="C57" s="15"/>
      <c r="D57" s="16"/>
      <c r="E57" s="17"/>
      <c r="F57" s="7">
        <f t="shared" si="14"/>
        <v>0</v>
      </c>
      <c r="G57" s="38">
        <f t="shared" si="0"/>
        <v>0</v>
      </c>
      <c r="H57" s="13" t="s">
        <v>18</v>
      </c>
      <c r="I57" s="14"/>
      <c r="J57" s="42">
        <f t="shared" si="1"/>
        <v>0</v>
      </c>
      <c r="K57" s="13" t="s">
        <v>18</v>
      </c>
      <c r="L57" s="29"/>
      <c r="M57" s="42">
        <f t="shared" si="2"/>
        <v>0</v>
      </c>
      <c r="N57" s="13" t="s">
        <v>18</v>
      </c>
      <c r="O57" s="29"/>
      <c r="P57" s="38">
        <f t="shared" si="3"/>
        <v>0</v>
      </c>
      <c r="Q57" s="13" t="s">
        <v>18</v>
      </c>
      <c r="R57" s="14"/>
      <c r="S57" s="42">
        <f t="shared" si="4"/>
        <v>0</v>
      </c>
      <c r="T57" s="13" t="s">
        <v>18</v>
      </c>
      <c r="U57" s="29"/>
      <c r="V57" s="38">
        <f t="shared" si="5"/>
        <v>0</v>
      </c>
      <c r="W57" s="13" t="s">
        <v>18</v>
      </c>
      <c r="X57" s="14"/>
      <c r="Y57" s="42">
        <f t="shared" si="6"/>
        <v>0</v>
      </c>
      <c r="Z57" s="13" t="s">
        <v>18</v>
      </c>
      <c r="AA57" s="29"/>
      <c r="AB57" s="38">
        <f t="shared" si="7"/>
        <v>0</v>
      </c>
      <c r="AC57" s="13" t="s">
        <v>18</v>
      </c>
      <c r="AD57" s="14"/>
      <c r="AE57" s="42">
        <f t="shared" si="8"/>
        <v>0</v>
      </c>
      <c r="AF57" s="13" t="s">
        <v>18</v>
      </c>
      <c r="AG57" s="29"/>
      <c r="AH57" s="38">
        <f t="shared" si="9"/>
        <v>0</v>
      </c>
      <c r="AI57" s="13" t="s">
        <v>18</v>
      </c>
      <c r="AJ57" s="14"/>
      <c r="AK57" s="42">
        <f t="shared" si="10"/>
        <v>0</v>
      </c>
      <c r="AL57" s="13" t="s">
        <v>18</v>
      </c>
      <c r="AM57" s="29"/>
      <c r="AN57" s="38">
        <f t="shared" si="11"/>
        <v>0</v>
      </c>
      <c r="AO57" s="13" t="s">
        <v>18</v>
      </c>
      <c r="AP57" s="14"/>
      <c r="AQ57" s="39">
        <f t="shared" si="12"/>
        <v>0</v>
      </c>
      <c r="AR57" s="13" t="s">
        <v>18</v>
      </c>
      <c r="AS57" s="72">
        <f t="shared" si="13"/>
        <v>0</v>
      </c>
      <c r="AT57" s="27"/>
    </row>
    <row r="58" spans="1:46" ht="14.25" customHeight="1" x14ac:dyDescent="0.2">
      <c r="A58" s="77"/>
      <c r="B58" s="9"/>
      <c r="C58" s="15"/>
      <c r="D58" s="16"/>
      <c r="E58" s="17"/>
      <c r="F58" s="7">
        <f t="shared" si="14"/>
        <v>0</v>
      </c>
      <c r="G58" s="38">
        <f t="shared" si="0"/>
        <v>0</v>
      </c>
      <c r="H58" s="13" t="s">
        <v>18</v>
      </c>
      <c r="I58" s="14"/>
      <c r="J58" s="42">
        <f t="shared" si="1"/>
        <v>0</v>
      </c>
      <c r="K58" s="13" t="s">
        <v>18</v>
      </c>
      <c r="L58" s="29"/>
      <c r="M58" s="42">
        <f t="shared" si="2"/>
        <v>0</v>
      </c>
      <c r="N58" s="13" t="s">
        <v>18</v>
      </c>
      <c r="O58" s="29"/>
      <c r="P58" s="38">
        <f t="shared" si="3"/>
        <v>0</v>
      </c>
      <c r="Q58" s="13" t="s">
        <v>18</v>
      </c>
      <c r="R58" s="14"/>
      <c r="S58" s="42">
        <f t="shared" si="4"/>
        <v>0</v>
      </c>
      <c r="T58" s="13" t="s">
        <v>18</v>
      </c>
      <c r="U58" s="29"/>
      <c r="V58" s="38">
        <f t="shared" si="5"/>
        <v>0</v>
      </c>
      <c r="W58" s="13" t="s">
        <v>18</v>
      </c>
      <c r="X58" s="14"/>
      <c r="Y58" s="42">
        <f t="shared" si="6"/>
        <v>0</v>
      </c>
      <c r="Z58" s="13" t="s">
        <v>18</v>
      </c>
      <c r="AA58" s="29"/>
      <c r="AB58" s="38">
        <f t="shared" si="7"/>
        <v>0</v>
      </c>
      <c r="AC58" s="13" t="s">
        <v>18</v>
      </c>
      <c r="AD58" s="14"/>
      <c r="AE58" s="42">
        <f t="shared" si="8"/>
        <v>0</v>
      </c>
      <c r="AF58" s="13" t="s">
        <v>18</v>
      </c>
      <c r="AG58" s="29"/>
      <c r="AH58" s="38">
        <f t="shared" si="9"/>
        <v>0</v>
      </c>
      <c r="AI58" s="13" t="s">
        <v>18</v>
      </c>
      <c r="AJ58" s="14"/>
      <c r="AK58" s="42">
        <f t="shared" si="10"/>
        <v>0</v>
      </c>
      <c r="AL58" s="13" t="s">
        <v>18</v>
      </c>
      <c r="AM58" s="29"/>
      <c r="AN58" s="38">
        <f t="shared" si="11"/>
        <v>0</v>
      </c>
      <c r="AO58" s="13" t="s">
        <v>18</v>
      </c>
      <c r="AP58" s="14"/>
      <c r="AQ58" s="39">
        <f t="shared" si="12"/>
        <v>0</v>
      </c>
      <c r="AR58" s="13" t="s">
        <v>18</v>
      </c>
      <c r="AS58" s="72">
        <f t="shared" si="13"/>
        <v>0</v>
      </c>
      <c r="AT58" s="27"/>
    </row>
    <row r="59" spans="1:46" ht="14.25" customHeight="1" x14ac:dyDescent="0.2">
      <c r="A59" s="77"/>
      <c r="B59" s="9"/>
      <c r="C59" s="15"/>
      <c r="D59" s="16"/>
      <c r="E59" s="12"/>
      <c r="F59" s="7">
        <f t="shared" si="14"/>
        <v>0</v>
      </c>
      <c r="G59" s="38">
        <f t="shared" si="0"/>
        <v>0</v>
      </c>
      <c r="H59" s="13" t="s">
        <v>18</v>
      </c>
      <c r="I59" s="14"/>
      <c r="J59" s="42">
        <f t="shared" si="1"/>
        <v>0</v>
      </c>
      <c r="K59" s="13" t="s">
        <v>18</v>
      </c>
      <c r="L59" s="29"/>
      <c r="M59" s="42">
        <f t="shared" si="2"/>
        <v>0</v>
      </c>
      <c r="N59" s="13" t="s">
        <v>18</v>
      </c>
      <c r="O59" s="29"/>
      <c r="P59" s="38">
        <f t="shared" si="3"/>
        <v>0</v>
      </c>
      <c r="Q59" s="13" t="s">
        <v>18</v>
      </c>
      <c r="R59" s="14"/>
      <c r="S59" s="42">
        <f t="shared" si="4"/>
        <v>0</v>
      </c>
      <c r="T59" s="13" t="s">
        <v>18</v>
      </c>
      <c r="U59" s="29"/>
      <c r="V59" s="38">
        <f t="shared" si="5"/>
        <v>0</v>
      </c>
      <c r="W59" s="13" t="s">
        <v>18</v>
      </c>
      <c r="X59" s="14"/>
      <c r="Y59" s="42">
        <f t="shared" si="6"/>
        <v>0</v>
      </c>
      <c r="Z59" s="13" t="s">
        <v>18</v>
      </c>
      <c r="AA59" s="29"/>
      <c r="AB59" s="38">
        <f t="shared" si="7"/>
        <v>0</v>
      </c>
      <c r="AC59" s="13" t="s">
        <v>18</v>
      </c>
      <c r="AD59" s="14"/>
      <c r="AE59" s="42">
        <f t="shared" si="8"/>
        <v>0</v>
      </c>
      <c r="AF59" s="13" t="s">
        <v>18</v>
      </c>
      <c r="AG59" s="29"/>
      <c r="AH59" s="38">
        <f t="shared" si="9"/>
        <v>0</v>
      </c>
      <c r="AI59" s="13" t="s">
        <v>18</v>
      </c>
      <c r="AJ59" s="14"/>
      <c r="AK59" s="42">
        <f t="shared" si="10"/>
        <v>0</v>
      </c>
      <c r="AL59" s="13" t="s">
        <v>18</v>
      </c>
      <c r="AM59" s="29"/>
      <c r="AN59" s="38">
        <f t="shared" si="11"/>
        <v>0</v>
      </c>
      <c r="AO59" s="13" t="s">
        <v>18</v>
      </c>
      <c r="AP59" s="14"/>
      <c r="AQ59" s="39">
        <f t="shared" si="12"/>
        <v>0</v>
      </c>
      <c r="AR59" s="13" t="s">
        <v>18</v>
      </c>
      <c r="AS59" s="72">
        <f t="shared" si="13"/>
        <v>0</v>
      </c>
      <c r="AT59" s="27"/>
    </row>
    <row r="60" spans="1:46" ht="14.25" customHeight="1" x14ac:dyDescent="0.2">
      <c r="A60" s="77"/>
      <c r="B60" s="9"/>
      <c r="C60" s="15"/>
      <c r="D60" s="16"/>
      <c r="E60" s="17"/>
      <c r="F60" s="20">
        <f t="shared" si="14"/>
        <v>0</v>
      </c>
      <c r="G60" s="38">
        <f t="shared" si="0"/>
        <v>0</v>
      </c>
      <c r="H60" s="21" t="s">
        <v>18</v>
      </c>
      <c r="I60" s="14"/>
      <c r="J60" s="66">
        <f t="shared" si="1"/>
        <v>0</v>
      </c>
      <c r="K60" s="21" t="s">
        <v>18</v>
      </c>
      <c r="L60" s="29"/>
      <c r="M60" s="66">
        <f t="shared" si="2"/>
        <v>0</v>
      </c>
      <c r="N60" s="21" t="s">
        <v>18</v>
      </c>
      <c r="O60" s="29"/>
      <c r="P60" s="63">
        <f t="shared" si="3"/>
        <v>0</v>
      </c>
      <c r="Q60" s="21" t="s">
        <v>18</v>
      </c>
      <c r="R60" s="14"/>
      <c r="S60" s="66">
        <f t="shared" si="4"/>
        <v>0</v>
      </c>
      <c r="T60" s="21" t="s">
        <v>18</v>
      </c>
      <c r="U60" s="29"/>
      <c r="V60" s="63">
        <f t="shared" si="5"/>
        <v>0</v>
      </c>
      <c r="W60" s="21" t="s">
        <v>18</v>
      </c>
      <c r="X60" s="14"/>
      <c r="Y60" s="66">
        <f t="shared" si="6"/>
        <v>0</v>
      </c>
      <c r="Z60" s="21" t="s">
        <v>18</v>
      </c>
      <c r="AA60" s="29"/>
      <c r="AB60" s="63">
        <f t="shared" si="7"/>
        <v>0</v>
      </c>
      <c r="AC60" s="21" t="s">
        <v>18</v>
      </c>
      <c r="AD60" s="14"/>
      <c r="AE60" s="66">
        <f t="shared" si="8"/>
        <v>0</v>
      </c>
      <c r="AF60" s="21" t="s">
        <v>18</v>
      </c>
      <c r="AG60" s="29"/>
      <c r="AH60" s="63">
        <f t="shared" si="9"/>
        <v>0</v>
      </c>
      <c r="AI60" s="21" t="s">
        <v>18</v>
      </c>
      <c r="AJ60" s="14"/>
      <c r="AK60" s="66">
        <f t="shared" si="10"/>
        <v>0</v>
      </c>
      <c r="AL60" s="21" t="s">
        <v>18</v>
      </c>
      <c r="AM60" s="29"/>
      <c r="AN60" s="63">
        <f t="shared" si="11"/>
        <v>0</v>
      </c>
      <c r="AO60" s="21" t="s">
        <v>18</v>
      </c>
      <c r="AP60" s="14"/>
      <c r="AQ60" s="40">
        <f t="shared" si="12"/>
        <v>0</v>
      </c>
      <c r="AR60" s="21" t="s">
        <v>18</v>
      </c>
      <c r="AS60" s="73">
        <f t="shared" si="13"/>
        <v>0</v>
      </c>
      <c r="AT60" s="28"/>
    </row>
    <row r="61" spans="1:46" ht="14.25" customHeight="1" x14ac:dyDescent="0.2">
      <c r="A61" s="77"/>
      <c r="B61" s="9"/>
      <c r="C61" s="15"/>
      <c r="D61" s="16"/>
      <c r="E61" s="17"/>
      <c r="F61" s="23">
        <f>C61*E61</f>
        <v>0</v>
      </c>
      <c r="G61" s="64">
        <f>IF($F61=0,,$I61/$F61*100)</f>
        <v>0</v>
      </c>
      <c r="H61" s="24" t="s">
        <v>18</v>
      </c>
      <c r="I61" s="14"/>
      <c r="J61" s="67">
        <f>IF($E61=0,,L61/$F61*100)</f>
        <v>0</v>
      </c>
      <c r="K61" s="24" t="s">
        <v>18</v>
      </c>
      <c r="L61" s="29"/>
      <c r="M61" s="67">
        <f>IF($E61=0,,O61/$F61*100)</f>
        <v>0</v>
      </c>
      <c r="N61" s="24" t="s">
        <v>18</v>
      </c>
      <c r="O61" s="29"/>
      <c r="P61" s="64">
        <f>IF($E61=0,,R61/$F61*100)</f>
        <v>0</v>
      </c>
      <c r="Q61" s="24" t="s">
        <v>18</v>
      </c>
      <c r="R61" s="14"/>
      <c r="S61" s="67">
        <f>IF($E61=0,,U61/$F61*100)</f>
        <v>0</v>
      </c>
      <c r="T61" s="24" t="s">
        <v>18</v>
      </c>
      <c r="U61" s="29"/>
      <c r="V61" s="64">
        <f>IF($E61=0,,X61/$F61*100)</f>
        <v>0</v>
      </c>
      <c r="W61" s="24" t="s">
        <v>18</v>
      </c>
      <c r="X61" s="14"/>
      <c r="Y61" s="67">
        <f>IF($E61=0,,AA61/$F61*100)</f>
        <v>0</v>
      </c>
      <c r="Z61" s="24" t="s">
        <v>18</v>
      </c>
      <c r="AA61" s="29"/>
      <c r="AB61" s="64">
        <f>IF($E61=0,,AD61/$F61*100)</f>
        <v>0</v>
      </c>
      <c r="AC61" s="24" t="s">
        <v>18</v>
      </c>
      <c r="AD61" s="14"/>
      <c r="AE61" s="67">
        <f>IF($E61=0,,AG61/$F61*100)</f>
        <v>0</v>
      </c>
      <c r="AF61" s="24" t="s">
        <v>18</v>
      </c>
      <c r="AG61" s="29"/>
      <c r="AH61" s="64">
        <f>IF($E61=0,,AJ61/$F61*100)</f>
        <v>0</v>
      </c>
      <c r="AI61" s="24" t="s">
        <v>18</v>
      </c>
      <c r="AJ61" s="14"/>
      <c r="AK61" s="67">
        <f>IF($E61=0,,AM61/$F61*100)</f>
        <v>0</v>
      </c>
      <c r="AL61" s="24" t="s">
        <v>18</v>
      </c>
      <c r="AM61" s="29"/>
      <c r="AN61" s="64">
        <f>IF($E61=0,,AP61/$F61*100)</f>
        <v>0</v>
      </c>
      <c r="AO61" s="24" t="s">
        <v>18</v>
      </c>
      <c r="AP61" s="14"/>
      <c r="AQ61" s="39">
        <f t="shared" si="12"/>
        <v>0</v>
      </c>
      <c r="AR61" s="24" t="s">
        <v>18</v>
      </c>
      <c r="AS61" s="74">
        <f>I61+L61+O61+R61+U61+X61+AA61+AD61+AG61+AJ61+AM61+AP61</f>
        <v>0</v>
      </c>
      <c r="AT61" s="27"/>
    </row>
    <row r="62" spans="1:46" ht="14.25" customHeight="1" x14ac:dyDescent="0.2">
      <c r="A62" s="77"/>
      <c r="B62" s="9"/>
      <c r="C62" s="15"/>
      <c r="D62" s="16"/>
      <c r="E62" s="17"/>
      <c r="F62" s="7">
        <f>C62*E62</f>
        <v>0</v>
      </c>
      <c r="G62" s="38">
        <f t="shared" ref="G62:G111" si="15">IF($F62=0,,$I62/$F62*100)</f>
        <v>0</v>
      </c>
      <c r="H62" s="13" t="s">
        <v>18</v>
      </c>
      <c r="I62" s="14"/>
      <c r="J62" s="42">
        <f t="shared" ref="J62:J125" si="16">IF($E62=0,,L62/$F62*100)</f>
        <v>0</v>
      </c>
      <c r="K62" s="13" t="s">
        <v>18</v>
      </c>
      <c r="L62" s="29"/>
      <c r="M62" s="42">
        <f t="shared" ref="M62:M125" si="17">IF($E62=0,,O62/$F62*100)</f>
        <v>0</v>
      </c>
      <c r="N62" s="13" t="s">
        <v>18</v>
      </c>
      <c r="O62" s="29"/>
      <c r="P62" s="38">
        <f t="shared" ref="P62:P125" si="18">IF($E62=0,,R62/$F62*100)</f>
        <v>0</v>
      </c>
      <c r="Q62" s="13" t="s">
        <v>18</v>
      </c>
      <c r="R62" s="14"/>
      <c r="S62" s="42">
        <f t="shared" ref="S62:S125" si="19">IF($E62=0,,U62/$F62*100)</f>
        <v>0</v>
      </c>
      <c r="T62" s="13" t="s">
        <v>18</v>
      </c>
      <c r="U62" s="29"/>
      <c r="V62" s="38">
        <f t="shared" ref="V62:V125" si="20">IF($E62=0,,X62/$F62*100)</f>
        <v>0</v>
      </c>
      <c r="W62" s="13" t="s">
        <v>18</v>
      </c>
      <c r="X62" s="14"/>
      <c r="Y62" s="42">
        <f t="shared" ref="Y62:Y125" si="21">IF($E62=0,,AA62/$F62*100)</f>
        <v>0</v>
      </c>
      <c r="Z62" s="13" t="s">
        <v>18</v>
      </c>
      <c r="AA62" s="29"/>
      <c r="AB62" s="38">
        <f t="shared" ref="AB62:AB125" si="22">IF($E62=0,,AD62/$F62*100)</f>
        <v>0</v>
      </c>
      <c r="AC62" s="13" t="s">
        <v>18</v>
      </c>
      <c r="AD62" s="14"/>
      <c r="AE62" s="42">
        <f t="shared" ref="AE62:AE125" si="23">IF($E62=0,,AG62/$F62*100)</f>
        <v>0</v>
      </c>
      <c r="AF62" s="13" t="s">
        <v>18</v>
      </c>
      <c r="AG62" s="29"/>
      <c r="AH62" s="38">
        <f t="shared" ref="AH62:AH125" si="24">IF($E62=0,,AJ62/$F62*100)</f>
        <v>0</v>
      </c>
      <c r="AI62" s="13" t="s">
        <v>18</v>
      </c>
      <c r="AJ62" s="14"/>
      <c r="AK62" s="42">
        <f t="shared" ref="AK62:AK125" si="25">IF($E62=0,,AM62/$F62*100)</f>
        <v>0</v>
      </c>
      <c r="AL62" s="13" t="s">
        <v>18</v>
      </c>
      <c r="AM62" s="29"/>
      <c r="AN62" s="38">
        <f t="shared" ref="AN62:AN125" si="26">IF($E62=0,,AP62/$F62*100)</f>
        <v>0</v>
      </c>
      <c r="AO62" s="13" t="s">
        <v>18</v>
      </c>
      <c r="AP62" s="14"/>
      <c r="AQ62" s="39">
        <f t="shared" si="12"/>
        <v>0</v>
      </c>
      <c r="AR62" s="13" t="s">
        <v>18</v>
      </c>
      <c r="AS62" s="72">
        <f t="shared" ref="AS62:AS125" si="27">I62+L62+O62+R62+U62+X62+AA62+AD62+AG62+AJ62+AM62+AP62</f>
        <v>0</v>
      </c>
      <c r="AT62" s="27"/>
    </row>
    <row r="63" spans="1:46" ht="14.25" customHeight="1" x14ac:dyDescent="0.2">
      <c r="A63" s="77"/>
      <c r="B63" s="9"/>
      <c r="C63" s="15"/>
      <c r="D63" s="16"/>
      <c r="E63" s="17"/>
      <c r="F63" s="7">
        <f t="shared" ref="F63:F126" si="28">C63*E63</f>
        <v>0</v>
      </c>
      <c r="G63" s="38">
        <f t="shared" si="15"/>
        <v>0</v>
      </c>
      <c r="H63" s="13" t="s">
        <v>18</v>
      </c>
      <c r="I63" s="14"/>
      <c r="J63" s="42">
        <f t="shared" si="16"/>
        <v>0</v>
      </c>
      <c r="K63" s="13" t="s">
        <v>18</v>
      </c>
      <c r="L63" s="29"/>
      <c r="M63" s="42">
        <f t="shared" si="17"/>
        <v>0</v>
      </c>
      <c r="N63" s="13" t="s">
        <v>18</v>
      </c>
      <c r="O63" s="29"/>
      <c r="P63" s="38">
        <f t="shared" si="18"/>
        <v>0</v>
      </c>
      <c r="Q63" s="13" t="s">
        <v>18</v>
      </c>
      <c r="R63" s="14"/>
      <c r="S63" s="42">
        <f t="shared" si="19"/>
        <v>0</v>
      </c>
      <c r="T63" s="13" t="s">
        <v>18</v>
      </c>
      <c r="U63" s="29"/>
      <c r="V63" s="38">
        <f t="shared" si="20"/>
        <v>0</v>
      </c>
      <c r="W63" s="13" t="s">
        <v>18</v>
      </c>
      <c r="X63" s="14"/>
      <c r="Y63" s="42">
        <f t="shared" si="21"/>
        <v>0</v>
      </c>
      <c r="Z63" s="13" t="s">
        <v>18</v>
      </c>
      <c r="AA63" s="29"/>
      <c r="AB63" s="38">
        <f t="shared" si="22"/>
        <v>0</v>
      </c>
      <c r="AC63" s="13" t="s">
        <v>18</v>
      </c>
      <c r="AD63" s="14"/>
      <c r="AE63" s="42">
        <f t="shared" si="23"/>
        <v>0</v>
      </c>
      <c r="AF63" s="13" t="s">
        <v>18</v>
      </c>
      <c r="AG63" s="29"/>
      <c r="AH63" s="38">
        <f t="shared" si="24"/>
        <v>0</v>
      </c>
      <c r="AI63" s="13" t="s">
        <v>18</v>
      </c>
      <c r="AJ63" s="14"/>
      <c r="AK63" s="42">
        <f t="shared" si="25"/>
        <v>0</v>
      </c>
      <c r="AL63" s="13" t="s">
        <v>18</v>
      </c>
      <c r="AM63" s="29"/>
      <c r="AN63" s="38">
        <f t="shared" si="26"/>
        <v>0</v>
      </c>
      <c r="AO63" s="13" t="s">
        <v>18</v>
      </c>
      <c r="AP63" s="14"/>
      <c r="AQ63" s="39">
        <f t="shared" si="12"/>
        <v>0</v>
      </c>
      <c r="AR63" s="13" t="s">
        <v>18</v>
      </c>
      <c r="AS63" s="72">
        <f t="shared" si="27"/>
        <v>0</v>
      </c>
      <c r="AT63" s="27"/>
    </row>
    <row r="64" spans="1:46" ht="14.25" customHeight="1" x14ac:dyDescent="0.2">
      <c r="A64" s="77"/>
      <c r="B64" s="9"/>
      <c r="C64" s="15"/>
      <c r="D64" s="16"/>
      <c r="E64" s="17"/>
      <c r="F64" s="7">
        <f t="shared" si="28"/>
        <v>0</v>
      </c>
      <c r="G64" s="38">
        <f t="shared" si="15"/>
        <v>0</v>
      </c>
      <c r="H64" s="13" t="s">
        <v>18</v>
      </c>
      <c r="I64" s="14"/>
      <c r="J64" s="42">
        <f t="shared" si="16"/>
        <v>0</v>
      </c>
      <c r="K64" s="13" t="s">
        <v>18</v>
      </c>
      <c r="L64" s="29"/>
      <c r="M64" s="42">
        <f t="shared" si="17"/>
        <v>0</v>
      </c>
      <c r="N64" s="13" t="s">
        <v>18</v>
      </c>
      <c r="O64" s="29"/>
      <c r="P64" s="38">
        <f t="shared" si="18"/>
        <v>0</v>
      </c>
      <c r="Q64" s="13" t="s">
        <v>18</v>
      </c>
      <c r="R64" s="14"/>
      <c r="S64" s="42">
        <f t="shared" si="19"/>
        <v>0</v>
      </c>
      <c r="T64" s="13" t="s">
        <v>18</v>
      </c>
      <c r="U64" s="29"/>
      <c r="V64" s="38">
        <f t="shared" si="20"/>
        <v>0</v>
      </c>
      <c r="W64" s="13" t="s">
        <v>18</v>
      </c>
      <c r="X64" s="14"/>
      <c r="Y64" s="42">
        <f t="shared" si="21"/>
        <v>0</v>
      </c>
      <c r="Z64" s="13" t="s">
        <v>18</v>
      </c>
      <c r="AA64" s="29"/>
      <c r="AB64" s="38">
        <f t="shared" si="22"/>
        <v>0</v>
      </c>
      <c r="AC64" s="13" t="s">
        <v>18</v>
      </c>
      <c r="AD64" s="14"/>
      <c r="AE64" s="42">
        <f t="shared" si="23"/>
        <v>0</v>
      </c>
      <c r="AF64" s="13" t="s">
        <v>18</v>
      </c>
      <c r="AG64" s="29"/>
      <c r="AH64" s="38">
        <f t="shared" si="24"/>
        <v>0</v>
      </c>
      <c r="AI64" s="13" t="s">
        <v>18</v>
      </c>
      <c r="AJ64" s="14"/>
      <c r="AK64" s="42">
        <f t="shared" si="25"/>
        <v>0</v>
      </c>
      <c r="AL64" s="13" t="s">
        <v>18</v>
      </c>
      <c r="AM64" s="29"/>
      <c r="AN64" s="38">
        <f t="shared" si="26"/>
        <v>0</v>
      </c>
      <c r="AO64" s="13" t="s">
        <v>18</v>
      </c>
      <c r="AP64" s="14"/>
      <c r="AQ64" s="39">
        <f t="shared" si="12"/>
        <v>0</v>
      </c>
      <c r="AR64" s="13" t="s">
        <v>18</v>
      </c>
      <c r="AS64" s="72">
        <f t="shared" si="27"/>
        <v>0</v>
      </c>
      <c r="AT64" s="27"/>
    </row>
    <row r="65" spans="1:46" ht="14.25" customHeight="1" x14ac:dyDescent="0.2">
      <c r="A65" s="77"/>
      <c r="B65" s="9"/>
      <c r="C65" s="15"/>
      <c r="D65" s="16"/>
      <c r="E65" s="17"/>
      <c r="F65" s="7">
        <f t="shared" si="28"/>
        <v>0</v>
      </c>
      <c r="G65" s="38">
        <f t="shared" si="15"/>
        <v>0</v>
      </c>
      <c r="H65" s="13" t="s">
        <v>18</v>
      </c>
      <c r="I65" s="14"/>
      <c r="J65" s="42">
        <f t="shared" si="16"/>
        <v>0</v>
      </c>
      <c r="K65" s="13" t="s">
        <v>18</v>
      </c>
      <c r="L65" s="29"/>
      <c r="M65" s="42">
        <f t="shared" si="17"/>
        <v>0</v>
      </c>
      <c r="N65" s="13" t="s">
        <v>18</v>
      </c>
      <c r="O65" s="29"/>
      <c r="P65" s="38">
        <f t="shared" si="18"/>
        <v>0</v>
      </c>
      <c r="Q65" s="13" t="s">
        <v>18</v>
      </c>
      <c r="R65" s="14"/>
      <c r="S65" s="42">
        <f t="shared" si="19"/>
        <v>0</v>
      </c>
      <c r="T65" s="13" t="s">
        <v>18</v>
      </c>
      <c r="U65" s="29"/>
      <c r="V65" s="38">
        <f t="shared" si="20"/>
        <v>0</v>
      </c>
      <c r="W65" s="13" t="s">
        <v>18</v>
      </c>
      <c r="X65" s="14"/>
      <c r="Y65" s="42">
        <f t="shared" si="21"/>
        <v>0</v>
      </c>
      <c r="Z65" s="13" t="s">
        <v>18</v>
      </c>
      <c r="AA65" s="29"/>
      <c r="AB65" s="38">
        <f t="shared" si="22"/>
        <v>0</v>
      </c>
      <c r="AC65" s="13" t="s">
        <v>18</v>
      </c>
      <c r="AD65" s="14"/>
      <c r="AE65" s="42">
        <f t="shared" si="23"/>
        <v>0</v>
      </c>
      <c r="AF65" s="13" t="s">
        <v>18</v>
      </c>
      <c r="AG65" s="29"/>
      <c r="AH65" s="38">
        <f t="shared" si="24"/>
        <v>0</v>
      </c>
      <c r="AI65" s="13" t="s">
        <v>18</v>
      </c>
      <c r="AJ65" s="14"/>
      <c r="AK65" s="42">
        <f t="shared" si="25"/>
        <v>0</v>
      </c>
      <c r="AL65" s="13" t="s">
        <v>18</v>
      </c>
      <c r="AM65" s="29"/>
      <c r="AN65" s="38">
        <f t="shared" si="26"/>
        <v>0</v>
      </c>
      <c r="AO65" s="13" t="s">
        <v>18</v>
      </c>
      <c r="AP65" s="14"/>
      <c r="AQ65" s="39">
        <f t="shared" si="12"/>
        <v>0</v>
      </c>
      <c r="AR65" s="13" t="s">
        <v>18</v>
      </c>
      <c r="AS65" s="72">
        <f t="shared" si="27"/>
        <v>0</v>
      </c>
      <c r="AT65" s="27"/>
    </row>
    <row r="66" spans="1:46" ht="14.25" customHeight="1" x14ac:dyDescent="0.2">
      <c r="A66" s="77"/>
      <c r="B66" s="9"/>
      <c r="C66" s="15"/>
      <c r="D66" s="16"/>
      <c r="E66" s="17"/>
      <c r="F66" s="7">
        <f t="shared" si="28"/>
        <v>0</v>
      </c>
      <c r="G66" s="38">
        <f t="shared" si="15"/>
        <v>0</v>
      </c>
      <c r="H66" s="13" t="s">
        <v>18</v>
      </c>
      <c r="I66" s="14"/>
      <c r="J66" s="42">
        <f t="shared" si="16"/>
        <v>0</v>
      </c>
      <c r="K66" s="13" t="s">
        <v>18</v>
      </c>
      <c r="L66" s="29"/>
      <c r="M66" s="42">
        <f t="shared" si="17"/>
        <v>0</v>
      </c>
      <c r="N66" s="13" t="s">
        <v>18</v>
      </c>
      <c r="O66" s="29"/>
      <c r="P66" s="38">
        <f t="shared" si="18"/>
        <v>0</v>
      </c>
      <c r="Q66" s="13" t="s">
        <v>18</v>
      </c>
      <c r="R66" s="14"/>
      <c r="S66" s="42">
        <f t="shared" si="19"/>
        <v>0</v>
      </c>
      <c r="T66" s="13" t="s">
        <v>18</v>
      </c>
      <c r="U66" s="29"/>
      <c r="V66" s="38">
        <f t="shared" si="20"/>
        <v>0</v>
      </c>
      <c r="W66" s="13" t="s">
        <v>18</v>
      </c>
      <c r="X66" s="14"/>
      <c r="Y66" s="42">
        <f t="shared" si="21"/>
        <v>0</v>
      </c>
      <c r="Z66" s="13" t="s">
        <v>18</v>
      </c>
      <c r="AA66" s="29"/>
      <c r="AB66" s="38">
        <f t="shared" si="22"/>
        <v>0</v>
      </c>
      <c r="AC66" s="13" t="s">
        <v>18</v>
      </c>
      <c r="AD66" s="14"/>
      <c r="AE66" s="42">
        <f t="shared" si="23"/>
        <v>0</v>
      </c>
      <c r="AF66" s="13" t="s">
        <v>18</v>
      </c>
      <c r="AG66" s="29"/>
      <c r="AH66" s="38">
        <f t="shared" si="24"/>
        <v>0</v>
      </c>
      <c r="AI66" s="13" t="s">
        <v>18</v>
      </c>
      <c r="AJ66" s="14"/>
      <c r="AK66" s="42">
        <f t="shared" si="25"/>
        <v>0</v>
      </c>
      <c r="AL66" s="13" t="s">
        <v>18</v>
      </c>
      <c r="AM66" s="29"/>
      <c r="AN66" s="38">
        <f t="shared" si="26"/>
        <v>0</v>
      </c>
      <c r="AO66" s="13" t="s">
        <v>18</v>
      </c>
      <c r="AP66" s="14"/>
      <c r="AQ66" s="39">
        <f t="shared" si="12"/>
        <v>0</v>
      </c>
      <c r="AR66" s="13" t="s">
        <v>18</v>
      </c>
      <c r="AS66" s="72">
        <f t="shared" si="27"/>
        <v>0</v>
      </c>
      <c r="AT66" s="27"/>
    </row>
    <row r="67" spans="1:46" ht="14.25" customHeight="1" x14ac:dyDescent="0.2">
      <c r="A67" s="77"/>
      <c r="B67" s="9"/>
      <c r="C67" s="15"/>
      <c r="D67" s="16"/>
      <c r="E67" s="12"/>
      <c r="F67" s="7">
        <f t="shared" si="28"/>
        <v>0</v>
      </c>
      <c r="G67" s="38">
        <f t="shared" si="15"/>
        <v>0</v>
      </c>
      <c r="H67" s="13" t="s">
        <v>18</v>
      </c>
      <c r="I67" s="14"/>
      <c r="J67" s="42">
        <f t="shared" si="16"/>
        <v>0</v>
      </c>
      <c r="K67" s="13" t="s">
        <v>18</v>
      </c>
      <c r="L67" s="29"/>
      <c r="M67" s="42">
        <f t="shared" si="17"/>
        <v>0</v>
      </c>
      <c r="N67" s="13" t="s">
        <v>18</v>
      </c>
      <c r="O67" s="29"/>
      <c r="P67" s="38">
        <f t="shared" si="18"/>
        <v>0</v>
      </c>
      <c r="Q67" s="13" t="s">
        <v>18</v>
      </c>
      <c r="R67" s="14"/>
      <c r="S67" s="42">
        <f t="shared" si="19"/>
        <v>0</v>
      </c>
      <c r="T67" s="13" t="s">
        <v>18</v>
      </c>
      <c r="U67" s="29"/>
      <c r="V67" s="38">
        <f t="shared" si="20"/>
        <v>0</v>
      </c>
      <c r="W67" s="13" t="s">
        <v>18</v>
      </c>
      <c r="X67" s="14"/>
      <c r="Y67" s="42">
        <f t="shared" si="21"/>
        <v>0</v>
      </c>
      <c r="Z67" s="13" t="s">
        <v>18</v>
      </c>
      <c r="AA67" s="29"/>
      <c r="AB67" s="38">
        <f t="shared" si="22"/>
        <v>0</v>
      </c>
      <c r="AC67" s="13" t="s">
        <v>18</v>
      </c>
      <c r="AD67" s="14"/>
      <c r="AE67" s="42">
        <f t="shared" si="23"/>
        <v>0</v>
      </c>
      <c r="AF67" s="13" t="s">
        <v>18</v>
      </c>
      <c r="AG67" s="29"/>
      <c r="AH67" s="38">
        <f t="shared" si="24"/>
        <v>0</v>
      </c>
      <c r="AI67" s="13" t="s">
        <v>18</v>
      </c>
      <c r="AJ67" s="14"/>
      <c r="AK67" s="42">
        <f t="shared" si="25"/>
        <v>0</v>
      </c>
      <c r="AL67" s="13" t="s">
        <v>18</v>
      </c>
      <c r="AM67" s="29"/>
      <c r="AN67" s="38">
        <f t="shared" si="26"/>
        <v>0</v>
      </c>
      <c r="AO67" s="13" t="s">
        <v>18</v>
      </c>
      <c r="AP67" s="14"/>
      <c r="AQ67" s="39">
        <f t="shared" si="12"/>
        <v>0</v>
      </c>
      <c r="AR67" s="13" t="s">
        <v>18</v>
      </c>
      <c r="AS67" s="72">
        <f t="shared" si="27"/>
        <v>0</v>
      </c>
      <c r="AT67" s="27"/>
    </row>
    <row r="68" spans="1:46" ht="14.25" customHeight="1" x14ac:dyDescent="0.2">
      <c r="A68" s="77"/>
      <c r="B68" s="9"/>
      <c r="C68" s="15"/>
      <c r="D68" s="16"/>
      <c r="E68" s="17"/>
      <c r="F68" s="7">
        <f t="shared" si="28"/>
        <v>0</v>
      </c>
      <c r="G68" s="38">
        <f t="shared" si="15"/>
        <v>0</v>
      </c>
      <c r="H68" s="13" t="s">
        <v>18</v>
      </c>
      <c r="I68" s="14"/>
      <c r="J68" s="42">
        <f t="shared" si="16"/>
        <v>0</v>
      </c>
      <c r="K68" s="13" t="s">
        <v>18</v>
      </c>
      <c r="L68" s="29"/>
      <c r="M68" s="42">
        <f t="shared" si="17"/>
        <v>0</v>
      </c>
      <c r="N68" s="13" t="s">
        <v>18</v>
      </c>
      <c r="O68" s="29"/>
      <c r="P68" s="38">
        <f t="shared" si="18"/>
        <v>0</v>
      </c>
      <c r="Q68" s="13" t="s">
        <v>18</v>
      </c>
      <c r="R68" s="14"/>
      <c r="S68" s="42">
        <f t="shared" si="19"/>
        <v>0</v>
      </c>
      <c r="T68" s="13" t="s">
        <v>18</v>
      </c>
      <c r="U68" s="29"/>
      <c r="V68" s="38">
        <f t="shared" si="20"/>
        <v>0</v>
      </c>
      <c r="W68" s="13" t="s">
        <v>18</v>
      </c>
      <c r="X68" s="14"/>
      <c r="Y68" s="42">
        <f t="shared" si="21"/>
        <v>0</v>
      </c>
      <c r="Z68" s="13" t="s">
        <v>18</v>
      </c>
      <c r="AA68" s="29"/>
      <c r="AB68" s="38">
        <f t="shared" si="22"/>
        <v>0</v>
      </c>
      <c r="AC68" s="13" t="s">
        <v>18</v>
      </c>
      <c r="AD68" s="14"/>
      <c r="AE68" s="42">
        <f t="shared" si="23"/>
        <v>0</v>
      </c>
      <c r="AF68" s="13" t="s">
        <v>18</v>
      </c>
      <c r="AG68" s="29"/>
      <c r="AH68" s="38">
        <f t="shared" si="24"/>
        <v>0</v>
      </c>
      <c r="AI68" s="13" t="s">
        <v>18</v>
      </c>
      <c r="AJ68" s="14"/>
      <c r="AK68" s="42">
        <f t="shared" si="25"/>
        <v>0</v>
      </c>
      <c r="AL68" s="13" t="s">
        <v>18</v>
      </c>
      <c r="AM68" s="29"/>
      <c r="AN68" s="38">
        <f t="shared" si="26"/>
        <v>0</v>
      </c>
      <c r="AO68" s="13" t="s">
        <v>18</v>
      </c>
      <c r="AP68" s="14"/>
      <c r="AQ68" s="39">
        <f t="shared" si="12"/>
        <v>0</v>
      </c>
      <c r="AR68" s="13" t="s">
        <v>18</v>
      </c>
      <c r="AS68" s="72">
        <f t="shared" si="27"/>
        <v>0</v>
      </c>
      <c r="AT68" s="27"/>
    </row>
    <row r="69" spans="1:46" ht="14.25" customHeight="1" x14ac:dyDescent="0.2">
      <c r="A69" s="77"/>
      <c r="B69" s="9"/>
      <c r="C69" s="15"/>
      <c r="D69" s="16"/>
      <c r="E69" s="17"/>
      <c r="F69" s="7">
        <f t="shared" si="28"/>
        <v>0</v>
      </c>
      <c r="G69" s="38">
        <f t="shared" si="15"/>
        <v>0</v>
      </c>
      <c r="H69" s="13" t="s">
        <v>18</v>
      </c>
      <c r="I69" s="14"/>
      <c r="J69" s="42">
        <f t="shared" si="16"/>
        <v>0</v>
      </c>
      <c r="K69" s="13" t="s">
        <v>18</v>
      </c>
      <c r="L69" s="29"/>
      <c r="M69" s="42">
        <f t="shared" si="17"/>
        <v>0</v>
      </c>
      <c r="N69" s="13" t="s">
        <v>18</v>
      </c>
      <c r="O69" s="29"/>
      <c r="P69" s="38">
        <f t="shared" si="18"/>
        <v>0</v>
      </c>
      <c r="Q69" s="13" t="s">
        <v>18</v>
      </c>
      <c r="R69" s="14"/>
      <c r="S69" s="42">
        <f t="shared" si="19"/>
        <v>0</v>
      </c>
      <c r="T69" s="13" t="s">
        <v>18</v>
      </c>
      <c r="U69" s="29"/>
      <c r="V69" s="38">
        <f t="shared" si="20"/>
        <v>0</v>
      </c>
      <c r="W69" s="13" t="s">
        <v>18</v>
      </c>
      <c r="X69" s="14"/>
      <c r="Y69" s="42">
        <f t="shared" si="21"/>
        <v>0</v>
      </c>
      <c r="Z69" s="13" t="s">
        <v>18</v>
      </c>
      <c r="AA69" s="29"/>
      <c r="AB69" s="38">
        <f t="shared" si="22"/>
        <v>0</v>
      </c>
      <c r="AC69" s="13" t="s">
        <v>18</v>
      </c>
      <c r="AD69" s="14"/>
      <c r="AE69" s="42">
        <f t="shared" si="23"/>
        <v>0</v>
      </c>
      <c r="AF69" s="13" t="s">
        <v>18</v>
      </c>
      <c r="AG69" s="29"/>
      <c r="AH69" s="38">
        <f t="shared" si="24"/>
        <v>0</v>
      </c>
      <c r="AI69" s="13" t="s">
        <v>18</v>
      </c>
      <c r="AJ69" s="14"/>
      <c r="AK69" s="42">
        <f t="shared" si="25"/>
        <v>0</v>
      </c>
      <c r="AL69" s="13" t="s">
        <v>18</v>
      </c>
      <c r="AM69" s="29"/>
      <c r="AN69" s="38">
        <f t="shared" si="26"/>
        <v>0</v>
      </c>
      <c r="AO69" s="13" t="s">
        <v>18</v>
      </c>
      <c r="AP69" s="14"/>
      <c r="AQ69" s="39">
        <f t="shared" si="12"/>
        <v>0</v>
      </c>
      <c r="AR69" s="13" t="s">
        <v>18</v>
      </c>
      <c r="AS69" s="72">
        <f t="shared" si="27"/>
        <v>0</v>
      </c>
      <c r="AT69" s="27"/>
    </row>
    <row r="70" spans="1:46" ht="14.25" customHeight="1" x14ac:dyDescent="0.2">
      <c r="A70" s="77"/>
      <c r="B70" s="9"/>
      <c r="C70" s="15"/>
      <c r="D70" s="16"/>
      <c r="E70" s="17"/>
      <c r="F70" s="7">
        <f t="shared" si="28"/>
        <v>0</v>
      </c>
      <c r="G70" s="38">
        <f t="shared" si="15"/>
        <v>0</v>
      </c>
      <c r="H70" s="13" t="s">
        <v>18</v>
      </c>
      <c r="I70" s="14"/>
      <c r="J70" s="42">
        <f t="shared" si="16"/>
        <v>0</v>
      </c>
      <c r="K70" s="13" t="s">
        <v>18</v>
      </c>
      <c r="L70" s="29"/>
      <c r="M70" s="42">
        <f t="shared" si="17"/>
        <v>0</v>
      </c>
      <c r="N70" s="13" t="s">
        <v>18</v>
      </c>
      <c r="O70" s="29"/>
      <c r="P70" s="38">
        <f t="shared" si="18"/>
        <v>0</v>
      </c>
      <c r="Q70" s="13" t="s">
        <v>18</v>
      </c>
      <c r="R70" s="14"/>
      <c r="S70" s="42">
        <f t="shared" si="19"/>
        <v>0</v>
      </c>
      <c r="T70" s="13" t="s">
        <v>18</v>
      </c>
      <c r="U70" s="29"/>
      <c r="V70" s="38">
        <f t="shared" si="20"/>
        <v>0</v>
      </c>
      <c r="W70" s="13" t="s">
        <v>18</v>
      </c>
      <c r="X70" s="14"/>
      <c r="Y70" s="42">
        <f t="shared" si="21"/>
        <v>0</v>
      </c>
      <c r="Z70" s="13" t="s">
        <v>18</v>
      </c>
      <c r="AA70" s="29"/>
      <c r="AB70" s="38">
        <f t="shared" si="22"/>
        <v>0</v>
      </c>
      <c r="AC70" s="13" t="s">
        <v>18</v>
      </c>
      <c r="AD70" s="14"/>
      <c r="AE70" s="42">
        <f t="shared" si="23"/>
        <v>0</v>
      </c>
      <c r="AF70" s="13" t="s">
        <v>18</v>
      </c>
      <c r="AG70" s="29"/>
      <c r="AH70" s="38">
        <f t="shared" si="24"/>
        <v>0</v>
      </c>
      <c r="AI70" s="13" t="s">
        <v>18</v>
      </c>
      <c r="AJ70" s="14"/>
      <c r="AK70" s="42">
        <f t="shared" si="25"/>
        <v>0</v>
      </c>
      <c r="AL70" s="13" t="s">
        <v>18</v>
      </c>
      <c r="AM70" s="29"/>
      <c r="AN70" s="38">
        <f t="shared" si="26"/>
        <v>0</v>
      </c>
      <c r="AO70" s="13" t="s">
        <v>18</v>
      </c>
      <c r="AP70" s="14"/>
      <c r="AQ70" s="39">
        <f t="shared" si="12"/>
        <v>0</v>
      </c>
      <c r="AR70" s="13" t="s">
        <v>18</v>
      </c>
      <c r="AS70" s="72">
        <f t="shared" si="27"/>
        <v>0</v>
      </c>
      <c r="AT70" s="27"/>
    </row>
    <row r="71" spans="1:46" ht="14.25" customHeight="1" x14ac:dyDescent="0.2">
      <c r="A71" s="77"/>
      <c r="B71" s="9"/>
      <c r="C71" s="15"/>
      <c r="D71" s="16"/>
      <c r="E71" s="17"/>
      <c r="F71" s="7">
        <f t="shared" si="28"/>
        <v>0</v>
      </c>
      <c r="G71" s="38">
        <f t="shared" si="15"/>
        <v>0</v>
      </c>
      <c r="H71" s="13" t="s">
        <v>18</v>
      </c>
      <c r="I71" s="14"/>
      <c r="J71" s="42">
        <f t="shared" si="16"/>
        <v>0</v>
      </c>
      <c r="K71" s="13" t="s">
        <v>18</v>
      </c>
      <c r="L71" s="29"/>
      <c r="M71" s="42">
        <f t="shared" si="17"/>
        <v>0</v>
      </c>
      <c r="N71" s="13" t="s">
        <v>18</v>
      </c>
      <c r="O71" s="29"/>
      <c r="P71" s="38">
        <f t="shared" si="18"/>
        <v>0</v>
      </c>
      <c r="Q71" s="13" t="s">
        <v>18</v>
      </c>
      <c r="R71" s="14"/>
      <c r="S71" s="42">
        <f t="shared" si="19"/>
        <v>0</v>
      </c>
      <c r="T71" s="13" t="s">
        <v>18</v>
      </c>
      <c r="U71" s="29"/>
      <c r="V71" s="38">
        <f t="shared" si="20"/>
        <v>0</v>
      </c>
      <c r="W71" s="13" t="s">
        <v>18</v>
      </c>
      <c r="X71" s="14"/>
      <c r="Y71" s="42">
        <f t="shared" si="21"/>
        <v>0</v>
      </c>
      <c r="Z71" s="13" t="s">
        <v>18</v>
      </c>
      <c r="AA71" s="29"/>
      <c r="AB71" s="38">
        <f t="shared" si="22"/>
        <v>0</v>
      </c>
      <c r="AC71" s="13" t="s">
        <v>18</v>
      </c>
      <c r="AD71" s="14"/>
      <c r="AE71" s="42">
        <f t="shared" si="23"/>
        <v>0</v>
      </c>
      <c r="AF71" s="13" t="s">
        <v>18</v>
      </c>
      <c r="AG71" s="29"/>
      <c r="AH71" s="38">
        <f t="shared" si="24"/>
        <v>0</v>
      </c>
      <c r="AI71" s="13" t="s">
        <v>18</v>
      </c>
      <c r="AJ71" s="14"/>
      <c r="AK71" s="42">
        <f t="shared" si="25"/>
        <v>0</v>
      </c>
      <c r="AL71" s="13" t="s">
        <v>18</v>
      </c>
      <c r="AM71" s="29"/>
      <c r="AN71" s="38">
        <f t="shared" si="26"/>
        <v>0</v>
      </c>
      <c r="AO71" s="13" t="s">
        <v>18</v>
      </c>
      <c r="AP71" s="14"/>
      <c r="AQ71" s="39">
        <f t="shared" si="12"/>
        <v>0</v>
      </c>
      <c r="AR71" s="13" t="s">
        <v>18</v>
      </c>
      <c r="AS71" s="72">
        <f t="shared" si="27"/>
        <v>0</v>
      </c>
      <c r="AT71" s="27"/>
    </row>
    <row r="72" spans="1:46" ht="14.25" customHeight="1" x14ac:dyDescent="0.2">
      <c r="A72" s="77"/>
      <c r="B72" s="9"/>
      <c r="C72" s="15"/>
      <c r="D72" s="16"/>
      <c r="E72" s="17"/>
      <c r="F72" s="7">
        <f t="shared" si="28"/>
        <v>0</v>
      </c>
      <c r="G72" s="38">
        <f t="shared" si="15"/>
        <v>0</v>
      </c>
      <c r="H72" s="13" t="s">
        <v>18</v>
      </c>
      <c r="I72" s="14"/>
      <c r="J72" s="42">
        <f t="shared" si="16"/>
        <v>0</v>
      </c>
      <c r="K72" s="13" t="s">
        <v>18</v>
      </c>
      <c r="L72" s="29"/>
      <c r="M72" s="42">
        <f t="shared" si="17"/>
        <v>0</v>
      </c>
      <c r="N72" s="13" t="s">
        <v>18</v>
      </c>
      <c r="O72" s="29"/>
      <c r="P72" s="38">
        <f t="shared" si="18"/>
        <v>0</v>
      </c>
      <c r="Q72" s="13" t="s">
        <v>18</v>
      </c>
      <c r="R72" s="14"/>
      <c r="S72" s="42">
        <f t="shared" si="19"/>
        <v>0</v>
      </c>
      <c r="T72" s="13" t="s">
        <v>18</v>
      </c>
      <c r="U72" s="29"/>
      <c r="V72" s="38">
        <f t="shared" si="20"/>
        <v>0</v>
      </c>
      <c r="W72" s="13" t="s">
        <v>18</v>
      </c>
      <c r="X72" s="14"/>
      <c r="Y72" s="42">
        <f t="shared" si="21"/>
        <v>0</v>
      </c>
      <c r="Z72" s="13" t="s">
        <v>18</v>
      </c>
      <c r="AA72" s="29"/>
      <c r="AB72" s="38">
        <f t="shared" si="22"/>
        <v>0</v>
      </c>
      <c r="AC72" s="13" t="s">
        <v>18</v>
      </c>
      <c r="AD72" s="14"/>
      <c r="AE72" s="42">
        <f t="shared" si="23"/>
        <v>0</v>
      </c>
      <c r="AF72" s="13" t="s">
        <v>18</v>
      </c>
      <c r="AG72" s="29"/>
      <c r="AH72" s="38">
        <f t="shared" si="24"/>
        <v>0</v>
      </c>
      <c r="AI72" s="13" t="s">
        <v>18</v>
      </c>
      <c r="AJ72" s="14"/>
      <c r="AK72" s="42">
        <f t="shared" si="25"/>
        <v>0</v>
      </c>
      <c r="AL72" s="13" t="s">
        <v>18</v>
      </c>
      <c r="AM72" s="29"/>
      <c r="AN72" s="38">
        <f t="shared" si="26"/>
        <v>0</v>
      </c>
      <c r="AO72" s="13" t="s">
        <v>18</v>
      </c>
      <c r="AP72" s="14"/>
      <c r="AQ72" s="39">
        <f t="shared" si="12"/>
        <v>0</v>
      </c>
      <c r="AR72" s="13" t="s">
        <v>18</v>
      </c>
      <c r="AS72" s="72">
        <f t="shared" si="27"/>
        <v>0</v>
      </c>
      <c r="AT72" s="27"/>
    </row>
    <row r="73" spans="1:46" ht="14.25" customHeight="1" x14ac:dyDescent="0.2">
      <c r="A73" s="77"/>
      <c r="B73" s="9"/>
      <c r="C73" s="15"/>
      <c r="D73" s="16"/>
      <c r="E73" s="17"/>
      <c r="F73" s="7">
        <f t="shared" si="28"/>
        <v>0</v>
      </c>
      <c r="G73" s="38">
        <f t="shared" si="15"/>
        <v>0</v>
      </c>
      <c r="H73" s="13" t="s">
        <v>18</v>
      </c>
      <c r="I73" s="14"/>
      <c r="J73" s="42">
        <f t="shared" si="16"/>
        <v>0</v>
      </c>
      <c r="K73" s="13" t="s">
        <v>18</v>
      </c>
      <c r="L73" s="29"/>
      <c r="M73" s="42">
        <f t="shared" si="17"/>
        <v>0</v>
      </c>
      <c r="N73" s="13" t="s">
        <v>18</v>
      </c>
      <c r="O73" s="29"/>
      <c r="P73" s="38">
        <f t="shared" si="18"/>
        <v>0</v>
      </c>
      <c r="Q73" s="13" t="s">
        <v>18</v>
      </c>
      <c r="R73" s="14"/>
      <c r="S73" s="42">
        <f t="shared" si="19"/>
        <v>0</v>
      </c>
      <c r="T73" s="13" t="s">
        <v>18</v>
      </c>
      <c r="U73" s="29"/>
      <c r="V73" s="38">
        <f t="shared" si="20"/>
        <v>0</v>
      </c>
      <c r="W73" s="13" t="s">
        <v>18</v>
      </c>
      <c r="X73" s="14"/>
      <c r="Y73" s="42">
        <f t="shared" si="21"/>
        <v>0</v>
      </c>
      <c r="Z73" s="13" t="s">
        <v>18</v>
      </c>
      <c r="AA73" s="29"/>
      <c r="AB73" s="38">
        <f t="shared" si="22"/>
        <v>0</v>
      </c>
      <c r="AC73" s="13" t="s">
        <v>18</v>
      </c>
      <c r="AD73" s="14"/>
      <c r="AE73" s="42">
        <f t="shared" si="23"/>
        <v>0</v>
      </c>
      <c r="AF73" s="13" t="s">
        <v>18</v>
      </c>
      <c r="AG73" s="29"/>
      <c r="AH73" s="38">
        <f t="shared" si="24"/>
        <v>0</v>
      </c>
      <c r="AI73" s="13" t="s">
        <v>18</v>
      </c>
      <c r="AJ73" s="14"/>
      <c r="AK73" s="42">
        <f t="shared" si="25"/>
        <v>0</v>
      </c>
      <c r="AL73" s="13" t="s">
        <v>18</v>
      </c>
      <c r="AM73" s="29"/>
      <c r="AN73" s="38">
        <f t="shared" si="26"/>
        <v>0</v>
      </c>
      <c r="AO73" s="13" t="s">
        <v>18</v>
      </c>
      <c r="AP73" s="14"/>
      <c r="AQ73" s="39">
        <f t="shared" si="12"/>
        <v>0</v>
      </c>
      <c r="AR73" s="13" t="s">
        <v>18</v>
      </c>
      <c r="AS73" s="72">
        <f t="shared" si="27"/>
        <v>0</v>
      </c>
      <c r="AT73" s="27"/>
    </row>
    <row r="74" spans="1:46" ht="14.25" customHeight="1" x14ac:dyDescent="0.2">
      <c r="A74" s="77"/>
      <c r="B74" s="9"/>
      <c r="C74" s="15"/>
      <c r="D74" s="16"/>
      <c r="E74" s="17"/>
      <c r="F74" s="7">
        <f t="shared" si="28"/>
        <v>0</v>
      </c>
      <c r="G74" s="38">
        <f t="shared" si="15"/>
        <v>0</v>
      </c>
      <c r="H74" s="13" t="s">
        <v>18</v>
      </c>
      <c r="I74" s="14"/>
      <c r="J74" s="42">
        <f t="shared" si="16"/>
        <v>0</v>
      </c>
      <c r="K74" s="13" t="s">
        <v>18</v>
      </c>
      <c r="L74" s="29"/>
      <c r="M74" s="42">
        <f t="shared" si="17"/>
        <v>0</v>
      </c>
      <c r="N74" s="13" t="s">
        <v>18</v>
      </c>
      <c r="O74" s="29"/>
      <c r="P74" s="38">
        <f t="shared" si="18"/>
        <v>0</v>
      </c>
      <c r="Q74" s="13" t="s">
        <v>18</v>
      </c>
      <c r="R74" s="14"/>
      <c r="S74" s="42">
        <f t="shared" si="19"/>
        <v>0</v>
      </c>
      <c r="T74" s="13" t="s">
        <v>18</v>
      </c>
      <c r="U74" s="29"/>
      <c r="V74" s="38">
        <f t="shared" si="20"/>
        <v>0</v>
      </c>
      <c r="W74" s="13" t="s">
        <v>18</v>
      </c>
      <c r="X74" s="14"/>
      <c r="Y74" s="42">
        <f t="shared" si="21"/>
        <v>0</v>
      </c>
      <c r="Z74" s="13" t="s">
        <v>18</v>
      </c>
      <c r="AA74" s="29"/>
      <c r="AB74" s="38">
        <f t="shared" si="22"/>
        <v>0</v>
      </c>
      <c r="AC74" s="13" t="s">
        <v>18</v>
      </c>
      <c r="AD74" s="14"/>
      <c r="AE74" s="42">
        <f t="shared" si="23"/>
        <v>0</v>
      </c>
      <c r="AF74" s="13" t="s">
        <v>18</v>
      </c>
      <c r="AG74" s="29"/>
      <c r="AH74" s="38">
        <f t="shared" si="24"/>
        <v>0</v>
      </c>
      <c r="AI74" s="13" t="s">
        <v>18</v>
      </c>
      <c r="AJ74" s="14"/>
      <c r="AK74" s="42">
        <f t="shared" si="25"/>
        <v>0</v>
      </c>
      <c r="AL74" s="13" t="s">
        <v>18</v>
      </c>
      <c r="AM74" s="29"/>
      <c r="AN74" s="38">
        <f t="shared" si="26"/>
        <v>0</v>
      </c>
      <c r="AO74" s="13" t="s">
        <v>18</v>
      </c>
      <c r="AP74" s="14"/>
      <c r="AQ74" s="39">
        <f t="shared" si="12"/>
        <v>0</v>
      </c>
      <c r="AR74" s="13" t="s">
        <v>18</v>
      </c>
      <c r="AS74" s="72">
        <f t="shared" si="27"/>
        <v>0</v>
      </c>
      <c r="AT74" s="27"/>
    </row>
    <row r="75" spans="1:46" ht="14.25" customHeight="1" x14ac:dyDescent="0.2">
      <c r="A75" s="77"/>
      <c r="B75" s="9"/>
      <c r="C75" s="15"/>
      <c r="D75" s="16"/>
      <c r="E75" s="12"/>
      <c r="F75" s="7">
        <f t="shared" si="28"/>
        <v>0</v>
      </c>
      <c r="G75" s="38">
        <f t="shared" si="15"/>
        <v>0</v>
      </c>
      <c r="H75" s="13" t="s">
        <v>18</v>
      </c>
      <c r="I75" s="14"/>
      <c r="J75" s="42">
        <f t="shared" si="16"/>
        <v>0</v>
      </c>
      <c r="K75" s="13" t="s">
        <v>18</v>
      </c>
      <c r="L75" s="29"/>
      <c r="M75" s="42">
        <f t="shared" si="17"/>
        <v>0</v>
      </c>
      <c r="N75" s="13" t="s">
        <v>18</v>
      </c>
      <c r="O75" s="29"/>
      <c r="P75" s="38">
        <f t="shared" si="18"/>
        <v>0</v>
      </c>
      <c r="Q75" s="13" t="s">
        <v>18</v>
      </c>
      <c r="R75" s="14"/>
      <c r="S75" s="42">
        <f t="shared" si="19"/>
        <v>0</v>
      </c>
      <c r="T75" s="13" t="s">
        <v>18</v>
      </c>
      <c r="U75" s="29"/>
      <c r="V75" s="38">
        <f t="shared" si="20"/>
        <v>0</v>
      </c>
      <c r="W75" s="13" t="s">
        <v>18</v>
      </c>
      <c r="X75" s="14"/>
      <c r="Y75" s="42">
        <f t="shared" si="21"/>
        <v>0</v>
      </c>
      <c r="Z75" s="13" t="s">
        <v>18</v>
      </c>
      <c r="AA75" s="29"/>
      <c r="AB75" s="38">
        <f t="shared" si="22"/>
        <v>0</v>
      </c>
      <c r="AC75" s="13" t="s">
        <v>18</v>
      </c>
      <c r="AD75" s="14"/>
      <c r="AE75" s="42">
        <f t="shared" si="23"/>
        <v>0</v>
      </c>
      <c r="AF75" s="13" t="s">
        <v>18</v>
      </c>
      <c r="AG75" s="29"/>
      <c r="AH75" s="38">
        <f t="shared" si="24"/>
        <v>0</v>
      </c>
      <c r="AI75" s="13" t="s">
        <v>18</v>
      </c>
      <c r="AJ75" s="14"/>
      <c r="AK75" s="42">
        <f t="shared" si="25"/>
        <v>0</v>
      </c>
      <c r="AL75" s="13" t="s">
        <v>18</v>
      </c>
      <c r="AM75" s="29"/>
      <c r="AN75" s="38">
        <f t="shared" si="26"/>
        <v>0</v>
      </c>
      <c r="AO75" s="13" t="s">
        <v>18</v>
      </c>
      <c r="AP75" s="14"/>
      <c r="AQ75" s="39">
        <f t="shared" ref="AQ75:AQ138" si="29">IF($E75=0,,AS75/$F75*100)</f>
        <v>0</v>
      </c>
      <c r="AR75" s="13" t="s">
        <v>18</v>
      </c>
      <c r="AS75" s="72">
        <f t="shared" si="27"/>
        <v>0</v>
      </c>
      <c r="AT75" s="27"/>
    </row>
    <row r="76" spans="1:46" ht="14.25" customHeight="1" x14ac:dyDescent="0.2">
      <c r="A76" s="77"/>
      <c r="B76" s="9"/>
      <c r="C76" s="15"/>
      <c r="D76" s="16"/>
      <c r="E76" s="17"/>
      <c r="F76" s="7">
        <f t="shared" si="28"/>
        <v>0</v>
      </c>
      <c r="G76" s="38">
        <f t="shared" si="15"/>
        <v>0</v>
      </c>
      <c r="H76" s="13" t="s">
        <v>18</v>
      </c>
      <c r="I76" s="14"/>
      <c r="J76" s="42">
        <f t="shared" si="16"/>
        <v>0</v>
      </c>
      <c r="K76" s="13" t="s">
        <v>18</v>
      </c>
      <c r="L76" s="29"/>
      <c r="M76" s="42">
        <f t="shared" si="17"/>
        <v>0</v>
      </c>
      <c r="N76" s="13" t="s">
        <v>18</v>
      </c>
      <c r="O76" s="29"/>
      <c r="P76" s="38">
        <f t="shared" si="18"/>
        <v>0</v>
      </c>
      <c r="Q76" s="13" t="s">
        <v>18</v>
      </c>
      <c r="R76" s="14"/>
      <c r="S76" s="42">
        <f t="shared" si="19"/>
        <v>0</v>
      </c>
      <c r="T76" s="13" t="s">
        <v>18</v>
      </c>
      <c r="U76" s="29"/>
      <c r="V76" s="38">
        <f t="shared" si="20"/>
        <v>0</v>
      </c>
      <c r="W76" s="13" t="s">
        <v>18</v>
      </c>
      <c r="X76" s="14"/>
      <c r="Y76" s="42">
        <f t="shared" si="21"/>
        <v>0</v>
      </c>
      <c r="Z76" s="13" t="s">
        <v>18</v>
      </c>
      <c r="AA76" s="29"/>
      <c r="AB76" s="38">
        <f t="shared" si="22"/>
        <v>0</v>
      </c>
      <c r="AC76" s="13" t="s">
        <v>18</v>
      </c>
      <c r="AD76" s="14"/>
      <c r="AE76" s="42">
        <f t="shared" si="23"/>
        <v>0</v>
      </c>
      <c r="AF76" s="13" t="s">
        <v>18</v>
      </c>
      <c r="AG76" s="29"/>
      <c r="AH76" s="38">
        <f t="shared" si="24"/>
        <v>0</v>
      </c>
      <c r="AI76" s="13" t="s">
        <v>18</v>
      </c>
      <c r="AJ76" s="14"/>
      <c r="AK76" s="42">
        <f t="shared" si="25"/>
        <v>0</v>
      </c>
      <c r="AL76" s="13" t="s">
        <v>18</v>
      </c>
      <c r="AM76" s="29"/>
      <c r="AN76" s="38">
        <f t="shared" si="26"/>
        <v>0</v>
      </c>
      <c r="AO76" s="13" t="s">
        <v>18</v>
      </c>
      <c r="AP76" s="14"/>
      <c r="AQ76" s="39">
        <f t="shared" si="29"/>
        <v>0</v>
      </c>
      <c r="AR76" s="13" t="s">
        <v>18</v>
      </c>
      <c r="AS76" s="72">
        <f t="shared" si="27"/>
        <v>0</v>
      </c>
      <c r="AT76" s="27"/>
    </row>
    <row r="77" spans="1:46" ht="14.25" customHeight="1" x14ac:dyDescent="0.2">
      <c r="A77" s="77"/>
      <c r="B77" s="9"/>
      <c r="C77" s="15"/>
      <c r="D77" s="16"/>
      <c r="E77" s="17"/>
      <c r="F77" s="7">
        <f t="shared" si="28"/>
        <v>0</v>
      </c>
      <c r="G77" s="38">
        <f t="shared" si="15"/>
        <v>0</v>
      </c>
      <c r="H77" s="13" t="s">
        <v>18</v>
      </c>
      <c r="I77" s="14"/>
      <c r="J77" s="42">
        <f t="shared" si="16"/>
        <v>0</v>
      </c>
      <c r="K77" s="13" t="s">
        <v>18</v>
      </c>
      <c r="L77" s="29"/>
      <c r="M77" s="42">
        <f t="shared" si="17"/>
        <v>0</v>
      </c>
      <c r="N77" s="13" t="s">
        <v>18</v>
      </c>
      <c r="O77" s="29"/>
      <c r="P77" s="38">
        <f t="shared" si="18"/>
        <v>0</v>
      </c>
      <c r="Q77" s="13" t="s">
        <v>18</v>
      </c>
      <c r="R77" s="14"/>
      <c r="S77" s="42">
        <f t="shared" si="19"/>
        <v>0</v>
      </c>
      <c r="T77" s="13" t="s">
        <v>18</v>
      </c>
      <c r="U77" s="29"/>
      <c r="V77" s="38">
        <f t="shared" si="20"/>
        <v>0</v>
      </c>
      <c r="W77" s="13" t="s">
        <v>18</v>
      </c>
      <c r="X77" s="14"/>
      <c r="Y77" s="42">
        <f t="shared" si="21"/>
        <v>0</v>
      </c>
      <c r="Z77" s="13" t="s">
        <v>18</v>
      </c>
      <c r="AA77" s="29"/>
      <c r="AB77" s="38">
        <f t="shared" si="22"/>
        <v>0</v>
      </c>
      <c r="AC77" s="13" t="s">
        <v>18</v>
      </c>
      <c r="AD77" s="14"/>
      <c r="AE77" s="42">
        <f t="shared" si="23"/>
        <v>0</v>
      </c>
      <c r="AF77" s="13" t="s">
        <v>18</v>
      </c>
      <c r="AG77" s="29"/>
      <c r="AH77" s="38">
        <f t="shared" si="24"/>
        <v>0</v>
      </c>
      <c r="AI77" s="13" t="s">
        <v>18</v>
      </c>
      <c r="AJ77" s="14"/>
      <c r="AK77" s="42">
        <f t="shared" si="25"/>
        <v>0</v>
      </c>
      <c r="AL77" s="13" t="s">
        <v>18</v>
      </c>
      <c r="AM77" s="29"/>
      <c r="AN77" s="38">
        <f t="shared" si="26"/>
        <v>0</v>
      </c>
      <c r="AO77" s="13" t="s">
        <v>18</v>
      </c>
      <c r="AP77" s="14"/>
      <c r="AQ77" s="39">
        <f t="shared" si="29"/>
        <v>0</v>
      </c>
      <c r="AR77" s="13" t="s">
        <v>18</v>
      </c>
      <c r="AS77" s="72">
        <f t="shared" si="27"/>
        <v>0</v>
      </c>
      <c r="AT77" s="27"/>
    </row>
    <row r="78" spans="1:46" ht="14.25" customHeight="1" x14ac:dyDescent="0.2">
      <c r="A78" s="77"/>
      <c r="B78" s="9"/>
      <c r="C78" s="15"/>
      <c r="D78" s="16"/>
      <c r="E78" s="17"/>
      <c r="F78" s="7">
        <f t="shared" si="28"/>
        <v>0</v>
      </c>
      <c r="G78" s="38">
        <f t="shared" si="15"/>
        <v>0</v>
      </c>
      <c r="H78" s="13" t="s">
        <v>18</v>
      </c>
      <c r="I78" s="14"/>
      <c r="J78" s="42">
        <f t="shared" si="16"/>
        <v>0</v>
      </c>
      <c r="K78" s="13" t="s">
        <v>18</v>
      </c>
      <c r="L78" s="29"/>
      <c r="M78" s="42">
        <f t="shared" si="17"/>
        <v>0</v>
      </c>
      <c r="N78" s="13" t="s">
        <v>18</v>
      </c>
      <c r="O78" s="29"/>
      <c r="P78" s="38">
        <f t="shared" si="18"/>
        <v>0</v>
      </c>
      <c r="Q78" s="13" t="s">
        <v>18</v>
      </c>
      <c r="R78" s="14"/>
      <c r="S78" s="42">
        <f t="shared" si="19"/>
        <v>0</v>
      </c>
      <c r="T78" s="13" t="s">
        <v>18</v>
      </c>
      <c r="U78" s="29"/>
      <c r="V78" s="38">
        <f t="shared" si="20"/>
        <v>0</v>
      </c>
      <c r="W78" s="13" t="s">
        <v>18</v>
      </c>
      <c r="X78" s="14"/>
      <c r="Y78" s="42">
        <f t="shared" si="21"/>
        <v>0</v>
      </c>
      <c r="Z78" s="13" t="s">
        <v>18</v>
      </c>
      <c r="AA78" s="29"/>
      <c r="AB78" s="38">
        <f t="shared" si="22"/>
        <v>0</v>
      </c>
      <c r="AC78" s="13" t="s">
        <v>18</v>
      </c>
      <c r="AD78" s="14"/>
      <c r="AE78" s="42">
        <f t="shared" si="23"/>
        <v>0</v>
      </c>
      <c r="AF78" s="13" t="s">
        <v>18</v>
      </c>
      <c r="AG78" s="29"/>
      <c r="AH78" s="38">
        <f t="shared" si="24"/>
        <v>0</v>
      </c>
      <c r="AI78" s="13" t="s">
        <v>18</v>
      </c>
      <c r="AJ78" s="14"/>
      <c r="AK78" s="42">
        <f t="shared" si="25"/>
        <v>0</v>
      </c>
      <c r="AL78" s="13" t="s">
        <v>18</v>
      </c>
      <c r="AM78" s="29"/>
      <c r="AN78" s="38">
        <f t="shared" si="26"/>
        <v>0</v>
      </c>
      <c r="AO78" s="13" t="s">
        <v>18</v>
      </c>
      <c r="AP78" s="14"/>
      <c r="AQ78" s="39">
        <f t="shared" si="29"/>
        <v>0</v>
      </c>
      <c r="AR78" s="13" t="s">
        <v>18</v>
      </c>
      <c r="AS78" s="72">
        <f t="shared" si="27"/>
        <v>0</v>
      </c>
      <c r="AT78" s="27"/>
    </row>
    <row r="79" spans="1:46" ht="14.25" customHeight="1" x14ac:dyDescent="0.2">
      <c r="A79" s="77"/>
      <c r="B79" s="9"/>
      <c r="C79" s="15"/>
      <c r="D79" s="16"/>
      <c r="E79" s="17"/>
      <c r="F79" s="7">
        <f t="shared" si="28"/>
        <v>0</v>
      </c>
      <c r="G79" s="38">
        <f t="shared" si="15"/>
        <v>0</v>
      </c>
      <c r="H79" s="13" t="s">
        <v>18</v>
      </c>
      <c r="I79" s="14"/>
      <c r="J79" s="42">
        <f t="shared" si="16"/>
        <v>0</v>
      </c>
      <c r="K79" s="13" t="s">
        <v>18</v>
      </c>
      <c r="L79" s="29"/>
      <c r="M79" s="42">
        <f t="shared" si="17"/>
        <v>0</v>
      </c>
      <c r="N79" s="13" t="s">
        <v>18</v>
      </c>
      <c r="O79" s="29"/>
      <c r="P79" s="38">
        <f t="shared" si="18"/>
        <v>0</v>
      </c>
      <c r="Q79" s="13" t="s">
        <v>18</v>
      </c>
      <c r="R79" s="14"/>
      <c r="S79" s="42">
        <f t="shared" si="19"/>
        <v>0</v>
      </c>
      <c r="T79" s="13" t="s">
        <v>18</v>
      </c>
      <c r="U79" s="29"/>
      <c r="V79" s="38">
        <f t="shared" si="20"/>
        <v>0</v>
      </c>
      <c r="W79" s="13" t="s">
        <v>18</v>
      </c>
      <c r="X79" s="14"/>
      <c r="Y79" s="42">
        <f t="shared" si="21"/>
        <v>0</v>
      </c>
      <c r="Z79" s="13" t="s">
        <v>18</v>
      </c>
      <c r="AA79" s="29"/>
      <c r="AB79" s="38">
        <f t="shared" si="22"/>
        <v>0</v>
      </c>
      <c r="AC79" s="13" t="s">
        <v>18</v>
      </c>
      <c r="AD79" s="14"/>
      <c r="AE79" s="42">
        <f t="shared" si="23"/>
        <v>0</v>
      </c>
      <c r="AF79" s="13" t="s">
        <v>18</v>
      </c>
      <c r="AG79" s="29"/>
      <c r="AH79" s="38">
        <f t="shared" si="24"/>
        <v>0</v>
      </c>
      <c r="AI79" s="13" t="s">
        <v>18</v>
      </c>
      <c r="AJ79" s="14"/>
      <c r="AK79" s="42">
        <f t="shared" si="25"/>
        <v>0</v>
      </c>
      <c r="AL79" s="13" t="s">
        <v>18</v>
      </c>
      <c r="AM79" s="29"/>
      <c r="AN79" s="38">
        <f t="shared" si="26"/>
        <v>0</v>
      </c>
      <c r="AO79" s="13" t="s">
        <v>18</v>
      </c>
      <c r="AP79" s="14"/>
      <c r="AQ79" s="39">
        <f t="shared" si="29"/>
        <v>0</v>
      </c>
      <c r="AR79" s="13" t="s">
        <v>18</v>
      </c>
      <c r="AS79" s="72">
        <f t="shared" si="27"/>
        <v>0</v>
      </c>
      <c r="AT79" s="27"/>
    </row>
    <row r="80" spans="1:46" ht="14.25" customHeight="1" x14ac:dyDescent="0.2">
      <c r="A80" s="77"/>
      <c r="B80" s="9"/>
      <c r="C80" s="15"/>
      <c r="D80" s="16"/>
      <c r="E80" s="17"/>
      <c r="F80" s="7">
        <f t="shared" si="28"/>
        <v>0</v>
      </c>
      <c r="G80" s="38">
        <f t="shared" si="15"/>
        <v>0</v>
      </c>
      <c r="H80" s="13" t="s">
        <v>18</v>
      </c>
      <c r="I80" s="14"/>
      <c r="J80" s="42">
        <f t="shared" si="16"/>
        <v>0</v>
      </c>
      <c r="K80" s="13" t="s">
        <v>18</v>
      </c>
      <c r="L80" s="29"/>
      <c r="M80" s="42">
        <f t="shared" si="17"/>
        <v>0</v>
      </c>
      <c r="N80" s="13" t="s">
        <v>18</v>
      </c>
      <c r="O80" s="29"/>
      <c r="P80" s="38">
        <f t="shared" si="18"/>
        <v>0</v>
      </c>
      <c r="Q80" s="13" t="s">
        <v>18</v>
      </c>
      <c r="R80" s="14"/>
      <c r="S80" s="42">
        <f t="shared" si="19"/>
        <v>0</v>
      </c>
      <c r="T80" s="13" t="s">
        <v>18</v>
      </c>
      <c r="U80" s="29"/>
      <c r="V80" s="38">
        <f t="shared" si="20"/>
        <v>0</v>
      </c>
      <c r="W80" s="13" t="s">
        <v>18</v>
      </c>
      <c r="X80" s="14"/>
      <c r="Y80" s="42">
        <f t="shared" si="21"/>
        <v>0</v>
      </c>
      <c r="Z80" s="13" t="s">
        <v>18</v>
      </c>
      <c r="AA80" s="29"/>
      <c r="AB80" s="38">
        <f t="shared" si="22"/>
        <v>0</v>
      </c>
      <c r="AC80" s="13" t="s">
        <v>18</v>
      </c>
      <c r="AD80" s="14"/>
      <c r="AE80" s="42">
        <f t="shared" si="23"/>
        <v>0</v>
      </c>
      <c r="AF80" s="13" t="s">
        <v>18</v>
      </c>
      <c r="AG80" s="29"/>
      <c r="AH80" s="38">
        <f t="shared" si="24"/>
        <v>0</v>
      </c>
      <c r="AI80" s="13" t="s">
        <v>18</v>
      </c>
      <c r="AJ80" s="14"/>
      <c r="AK80" s="42">
        <f t="shared" si="25"/>
        <v>0</v>
      </c>
      <c r="AL80" s="13" t="s">
        <v>18</v>
      </c>
      <c r="AM80" s="29"/>
      <c r="AN80" s="38">
        <f t="shared" si="26"/>
        <v>0</v>
      </c>
      <c r="AO80" s="13" t="s">
        <v>18</v>
      </c>
      <c r="AP80" s="14"/>
      <c r="AQ80" s="39">
        <f t="shared" si="29"/>
        <v>0</v>
      </c>
      <c r="AR80" s="13" t="s">
        <v>18</v>
      </c>
      <c r="AS80" s="72">
        <f t="shared" si="27"/>
        <v>0</v>
      </c>
      <c r="AT80" s="27"/>
    </row>
    <row r="81" spans="1:46" ht="14.25" customHeight="1" x14ac:dyDescent="0.2">
      <c r="A81" s="77"/>
      <c r="B81" s="9"/>
      <c r="C81" s="15"/>
      <c r="D81" s="16"/>
      <c r="E81" s="17"/>
      <c r="F81" s="7">
        <f t="shared" si="28"/>
        <v>0</v>
      </c>
      <c r="G81" s="38">
        <f t="shared" si="15"/>
        <v>0</v>
      </c>
      <c r="H81" s="13" t="s">
        <v>18</v>
      </c>
      <c r="I81" s="14"/>
      <c r="J81" s="42">
        <f t="shared" si="16"/>
        <v>0</v>
      </c>
      <c r="K81" s="13" t="s">
        <v>18</v>
      </c>
      <c r="L81" s="29"/>
      <c r="M81" s="42">
        <f t="shared" si="17"/>
        <v>0</v>
      </c>
      <c r="N81" s="13" t="s">
        <v>18</v>
      </c>
      <c r="O81" s="29"/>
      <c r="P81" s="38">
        <f t="shared" si="18"/>
        <v>0</v>
      </c>
      <c r="Q81" s="13" t="s">
        <v>18</v>
      </c>
      <c r="R81" s="14"/>
      <c r="S81" s="42">
        <f t="shared" si="19"/>
        <v>0</v>
      </c>
      <c r="T81" s="13" t="s">
        <v>18</v>
      </c>
      <c r="U81" s="29"/>
      <c r="V81" s="38">
        <f t="shared" si="20"/>
        <v>0</v>
      </c>
      <c r="W81" s="13" t="s">
        <v>18</v>
      </c>
      <c r="X81" s="14"/>
      <c r="Y81" s="42">
        <f t="shared" si="21"/>
        <v>0</v>
      </c>
      <c r="Z81" s="13" t="s">
        <v>18</v>
      </c>
      <c r="AA81" s="29"/>
      <c r="AB81" s="38">
        <f t="shared" si="22"/>
        <v>0</v>
      </c>
      <c r="AC81" s="13" t="s">
        <v>18</v>
      </c>
      <c r="AD81" s="14"/>
      <c r="AE81" s="42">
        <f t="shared" si="23"/>
        <v>0</v>
      </c>
      <c r="AF81" s="13" t="s">
        <v>18</v>
      </c>
      <c r="AG81" s="29"/>
      <c r="AH81" s="38">
        <f t="shared" si="24"/>
        <v>0</v>
      </c>
      <c r="AI81" s="13" t="s">
        <v>18</v>
      </c>
      <c r="AJ81" s="14"/>
      <c r="AK81" s="42">
        <f t="shared" si="25"/>
        <v>0</v>
      </c>
      <c r="AL81" s="13" t="s">
        <v>18</v>
      </c>
      <c r="AM81" s="29"/>
      <c r="AN81" s="38">
        <f t="shared" si="26"/>
        <v>0</v>
      </c>
      <c r="AO81" s="13" t="s">
        <v>18</v>
      </c>
      <c r="AP81" s="14"/>
      <c r="AQ81" s="39">
        <f t="shared" si="29"/>
        <v>0</v>
      </c>
      <c r="AR81" s="13" t="s">
        <v>18</v>
      </c>
      <c r="AS81" s="72">
        <f t="shared" si="27"/>
        <v>0</v>
      </c>
      <c r="AT81" s="27"/>
    </row>
    <row r="82" spans="1:46" ht="14.25" customHeight="1" x14ac:dyDescent="0.2">
      <c r="A82" s="77"/>
      <c r="B82" s="9"/>
      <c r="C82" s="15"/>
      <c r="D82" s="16"/>
      <c r="E82" s="17"/>
      <c r="F82" s="7">
        <f t="shared" si="28"/>
        <v>0</v>
      </c>
      <c r="G82" s="38">
        <f t="shared" si="15"/>
        <v>0</v>
      </c>
      <c r="H82" s="13" t="s">
        <v>18</v>
      </c>
      <c r="I82" s="14"/>
      <c r="J82" s="42">
        <f t="shared" si="16"/>
        <v>0</v>
      </c>
      <c r="K82" s="13" t="s">
        <v>18</v>
      </c>
      <c r="L82" s="29"/>
      <c r="M82" s="42">
        <f t="shared" si="17"/>
        <v>0</v>
      </c>
      <c r="N82" s="13" t="s">
        <v>18</v>
      </c>
      <c r="O82" s="29"/>
      <c r="P82" s="38">
        <f t="shared" si="18"/>
        <v>0</v>
      </c>
      <c r="Q82" s="13" t="s">
        <v>18</v>
      </c>
      <c r="R82" s="14"/>
      <c r="S82" s="42">
        <f t="shared" si="19"/>
        <v>0</v>
      </c>
      <c r="T82" s="13" t="s">
        <v>18</v>
      </c>
      <c r="U82" s="29"/>
      <c r="V82" s="38">
        <f t="shared" si="20"/>
        <v>0</v>
      </c>
      <c r="W82" s="13" t="s">
        <v>18</v>
      </c>
      <c r="X82" s="14"/>
      <c r="Y82" s="42">
        <f t="shared" si="21"/>
        <v>0</v>
      </c>
      <c r="Z82" s="13" t="s">
        <v>18</v>
      </c>
      <c r="AA82" s="29"/>
      <c r="AB82" s="38">
        <f t="shared" si="22"/>
        <v>0</v>
      </c>
      <c r="AC82" s="13" t="s">
        <v>18</v>
      </c>
      <c r="AD82" s="14"/>
      <c r="AE82" s="42">
        <f t="shared" si="23"/>
        <v>0</v>
      </c>
      <c r="AF82" s="13" t="s">
        <v>18</v>
      </c>
      <c r="AG82" s="29"/>
      <c r="AH82" s="38">
        <f t="shared" si="24"/>
        <v>0</v>
      </c>
      <c r="AI82" s="13" t="s">
        <v>18</v>
      </c>
      <c r="AJ82" s="14"/>
      <c r="AK82" s="42">
        <f t="shared" si="25"/>
        <v>0</v>
      </c>
      <c r="AL82" s="13" t="s">
        <v>18</v>
      </c>
      <c r="AM82" s="29"/>
      <c r="AN82" s="38">
        <f t="shared" si="26"/>
        <v>0</v>
      </c>
      <c r="AO82" s="13" t="s">
        <v>18</v>
      </c>
      <c r="AP82" s="14"/>
      <c r="AQ82" s="39">
        <f t="shared" si="29"/>
        <v>0</v>
      </c>
      <c r="AR82" s="13" t="s">
        <v>18</v>
      </c>
      <c r="AS82" s="72">
        <f t="shared" si="27"/>
        <v>0</v>
      </c>
      <c r="AT82" s="27"/>
    </row>
    <row r="83" spans="1:46" ht="14.25" customHeight="1" x14ac:dyDescent="0.2">
      <c r="A83" s="77"/>
      <c r="B83" s="9"/>
      <c r="C83" s="15"/>
      <c r="D83" s="16"/>
      <c r="E83" s="12"/>
      <c r="F83" s="7">
        <f t="shared" si="28"/>
        <v>0</v>
      </c>
      <c r="G83" s="38">
        <f t="shared" si="15"/>
        <v>0</v>
      </c>
      <c r="H83" s="13" t="s">
        <v>18</v>
      </c>
      <c r="I83" s="14"/>
      <c r="J83" s="42">
        <f t="shared" si="16"/>
        <v>0</v>
      </c>
      <c r="K83" s="13" t="s">
        <v>18</v>
      </c>
      <c r="L83" s="29"/>
      <c r="M83" s="42">
        <f t="shared" si="17"/>
        <v>0</v>
      </c>
      <c r="N83" s="13" t="s">
        <v>18</v>
      </c>
      <c r="O83" s="29"/>
      <c r="P83" s="38">
        <f t="shared" si="18"/>
        <v>0</v>
      </c>
      <c r="Q83" s="13" t="s">
        <v>18</v>
      </c>
      <c r="R83" s="14"/>
      <c r="S83" s="42">
        <f t="shared" si="19"/>
        <v>0</v>
      </c>
      <c r="T83" s="13" t="s">
        <v>18</v>
      </c>
      <c r="U83" s="29"/>
      <c r="V83" s="38">
        <f t="shared" si="20"/>
        <v>0</v>
      </c>
      <c r="W83" s="13" t="s">
        <v>18</v>
      </c>
      <c r="X83" s="14"/>
      <c r="Y83" s="42">
        <f t="shared" si="21"/>
        <v>0</v>
      </c>
      <c r="Z83" s="13" t="s">
        <v>18</v>
      </c>
      <c r="AA83" s="29"/>
      <c r="AB83" s="38">
        <f t="shared" si="22"/>
        <v>0</v>
      </c>
      <c r="AC83" s="13" t="s">
        <v>18</v>
      </c>
      <c r="AD83" s="14"/>
      <c r="AE83" s="42">
        <f t="shared" si="23"/>
        <v>0</v>
      </c>
      <c r="AF83" s="13" t="s">
        <v>18</v>
      </c>
      <c r="AG83" s="29"/>
      <c r="AH83" s="38">
        <f t="shared" si="24"/>
        <v>0</v>
      </c>
      <c r="AI83" s="13" t="s">
        <v>18</v>
      </c>
      <c r="AJ83" s="14"/>
      <c r="AK83" s="42">
        <f t="shared" si="25"/>
        <v>0</v>
      </c>
      <c r="AL83" s="13" t="s">
        <v>18</v>
      </c>
      <c r="AM83" s="29"/>
      <c r="AN83" s="38">
        <f t="shared" si="26"/>
        <v>0</v>
      </c>
      <c r="AO83" s="13" t="s">
        <v>18</v>
      </c>
      <c r="AP83" s="14"/>
      <c r="AQ83" s="40">
        <f t="shared" si="29"/>
        <v>0</v>
      </c>
      <c r="AR83" s="13" t="s">
        <v>18</v>
      </c>
      <c r="AS83" s="72">
        <f t="shared" si="27"/>
        <v>0</v>
      </c>
      <c r="AT83" s="28"/>
    </row>
    <row r="84" spans="1:46" ht="14.25" customHeight="1" x14ac:dyDescent="0.2">
      <c r="A84" s="77"/>
      <c r="B84" s="9"/>
      <c r="C84" s="15"/>
      <c r="D84" s="16"/>
      <c r="E84" s="17"/>
      <c r="F84" s="7">
        <f t="shared" si="28"/>
        <v>0</v>
      </c>
      <c r="G84" s="38">
        <f t="shared" si="15"/>
        <v>0</v>
      </c>
      <c r="H84" s="13" t="s">
        <v>18</v>
      </c>
      <c r="I84" s="14"/>
      <c r="J84" s="42">
        <f t="shared" si="16"/>
        <v>0</v>
      </c>
      <c r="K84" s="13" t="s">
        <v>18</v>
      </c>
      <c r="L84" s="29"/>
      <c r="M84" s="42">
        <f t="shared" si="17"/>
        <v>0</v>
      </c>
      <c r="N84" s="13" t="s">
        <v>18</v>
      </c>
      <c r="O84" s="29"/>
      <c r="P84" s="38">
        <f t="shared" si="18"/>
        <v>0</v>
      </c>
      <c r="Q84" s="13" t="s">
        <v>18</v>
      </c>
      <c r="R84" s="14"/>
      <c r="S84" s="42">
        <f t="shared" si="19"/>
        <v>0</v>
      </c>
      <c r="T84" s="13" t="s">
        <v>18</v>
      </c>
      <c r="U84" s="29"/>
      <c r="V84" s="38">
        <f t="shared" si="20"/>
        <v>0</v>
      </c>
      <c r="W84" s="13" t="s">
        <v>18</v>
      </c>
      <c r="X84" s="14"/>
      <c r="Y84" s="42">
        <f t="shared" si="21"/>
        <v>0</v>
      </c>
      <c r="Z84" s="13" t="s">
        <v>18</v>
      </c>
      <c r="AA84" s="29"/>
      <c r="AB84" s="38">
        <f t="shared" si="22"/>
        <v>0</v>
      </c>
      <c r="AC84" s="13" t="s">
        <v>18</v>
      </c>
      <c r="AD84" s="14"/>
      <c r="AE84" s="42">
        <f t="shared" si="23"/>
        <v>0</v>
      </c>
      <c r="AF84" s="13" t="s">
        <v>18</v>
      </c>
      <c r="AG84" s="29"/>
      <c r="AH84" s="38">
        <f t="shared" si="24"/>
        <v>0</v>
      </c>
      <c r="AI84" s="13" t="s">
        <v>18</v>
      </c>
      <c r="AJ84" s="14"/>
      <c r="AK84" s="42">
        <f t="shared" si="25"/>
        <v>0</v>
      </c>
      <c r="AL84" s="13" t="s">
        <v>18</v>
      </c>
      <c r="AM84" s="29"/>
      <c r="AN84" s="38">
        <f t="shared" si="26"/>
        <v>0</v>
      </c>
      <c r="AO84" s="13" t="s">
        <v>18</v>
      </c>
      <c r="AP84" s="14"/>
      <c r="AQ84" s="39">
        <f t="shared" si="29"/>
        <v>0</v>
      </c>
      <c r="AR84" s="13" t="s">
        <v>18</v>
      </c>
      <c r="AS84" s="72">
        <f t="shared" si="27"/>
        <v>0</v>
      </c>
      <c r="AT84" s="27"/>
    </row>
    <row r="85" spans="1:46" ht="14.25" customHeight="1" x14ac:dyDescent="0.2">
      <c r="A85" s="77"/>
      <c r="B85" s="9"/>
      <c r="C85" s="15"/>
      <c r="D85" s="16"/>
      <c r="E85" s="17"/>
      <c r="F85" s="7">
        <f t="shared" si="28"/>
        <v>0</v>
      </c>
      <c r="G85" s="38">
        <f t="shared" si="15"/>
        <v>0</v>
      </c>
      <c r="H85" s="13" t="s">
        <v>18</v>
      </c>
      <c r="I85" s="14"/>
      <c r="J85" s="42">
        <f t="shared" si="16"/>
        <v>0</v>
      </c>
      <c r="K85" s="13" t="s">
        <v>18</v>
      </c>
      <c r="L85" s="29"/>
      <c r="M85" s="42">
        <f t="shared" si="17"/>
        <v>0</v>
      </c>
      <c r="N85" s="13" t="s">
        <v>18</v>
      </c>
      <c r="O85" s="29"/>
      <c r="P85" s="38">
        <f t="shared" si="18"/>
        <v>0</v>
      </c>
      <c r="Q85" s="13" t="s">
        <v>18</v>
      </c>
      <c r="R85" s="14"/>
      <c r="S85" s="42">
        <f t="shared" si="19"/>
        <v>0</v>
      </c>
      <c r="T85" s="13" t="s">
        <v>18</v>
      </c>
      <c r="U85" s="29"/>
      <c r="V85" s="38">
        <f t="shared" si="20"/>
        <v>0</v>
      </c>
      <c r="W85" s="13" t="s">
        <v>18</v>
      </c>
      <c r="X85" s="14"/>
      <c r="Y85" s="42">
        <f t="shared" si="21"/>
        <v>0</v>
      </c>
      <c r="Z85" s="13" t="s">
        <v>18</v>
      </c>
      <c r="AA85" s="29"/>
      <c r="AB85" s="38">
        <f t="shared" si="22"/>
        <v>0</v>
      </c>
      <c r="AC85" s="13" t="s">
        <v>18</v>
      </c>
      <c r="AD85" s="14"/>
      <c r="AE85" s="42">
        <f t="shared" si="23"/>
        <v>0</v>
      </c>
      <c r="AF85" s="13" t="s">
        <v>18</v>
      </c>
      <c r="AG85" s="29"/>
      <c r="AH85" s="38">
        <f t="shared" si="24"/>
        <v>0</v>
      </c>
      <c r="AI85" s="13" t="s">
        <v>18</v>
      </c>
      <c r="AJ85" s="14"/>
      <c r="AK85" s="42">
        <f t="shared" si="25"/>
        <v>0</v>
      </c>
      <c r="AL85" s="13" t="s">
        <v>18</v>
      </c>
      <c r="AM85" s="29"/>
      <c r="AN85" s="38">
        <f t="shared" si="26"/>
        <v>0</v>
      </c>
      <c r="AO85" s="13" t="s">
        <v>18</v>
      </c>
      <c r="AP85" s="14"/>
      <c r="AQ85" s="39">
        <f t="shared" si="29"/>
        <v>0</v>
      </c>
      <c r="AR85" s="13" t="s">
        <v>18</v>
      </c>
      <c r="AS85" s="72">
        <f t="shared" si="27"/>
        <v>0</v>
      </c>
      <c r="AT85" s="27"/>
    </row>
    <row r="86" spans="1:46" ht="14.25" customHeight="1" x14ac:dyDescent="0.2">
      <c r="A86" s="77"/>
      <c r="B86" s="9"/>
      <c r="C86" s="15"/>
      <c r="D86" s="16"/>
      <c r="E86" s="17"/>
      <c r="F86" s="7">
        <f t="shared" si="28"/>
        <v>0</v>
      </c>
      <c r="G86" s="38">
        <f t="shared" si="15"/>
        <v>0</v>
      </c>
      <c r="H86" s="13" t="s">
        <v>18</v>
      </c>
      <c r="I86" s="14"/>
      <c r="J86" s="42">
        <f t="shared" si="16"/>
        <v>0</v>
      </c>
      <c r="K86" s="13" t="s">
        <v>18</v>
      </c>
      <c r="L86" s="29"/>
      <c r="M86" s="42">
        <f t="shared" si="17"/>
        <v>0</v>
      </c>
      <c r="N86" s="13" t="s">
        <v>18</v>
      </c>
      <c r="O86" s="29"/>
      <c r="P86" s="38">
        <f t="shared" si="18"/>
        <v>0</v>
      </c>
      <c r="Q86" s="13" t="s">
        <v>18</v>
      </c>
      <c r="R86" s="14"/>
      <c r="S86" s="42">
        <f t="shared" si="19"/>
        <v>0</v>
      </c>
      <c r="T86" s="13" t="s">
        <v>18</v>
      </c>
      <c r="U86" s="29"/>
      <c r="V86" s="38">
        <f t="shared" si="20"/>
        <v>0</v>
      </c>
      <c r="W86" s="13" t="s">
        <v>18</v>
      </c>
      <c r="X86" s="14"/>
      <c r="Y86" s="42">
        <f t="shared" si="21"/>
        <v>0</v>
      </c>
      <c r="Z86" s="13" t="s">
        <v>18</v>
      </c>
      <c r="AA86" s="29"/>
      <c r="AB86" s="38">
        <f t="shared" si="22"/>
        <v>0</v>
      </c>
      <c r="AC86" s="13" t="s">
        <v>18</v>
      </c>
      <c r="AD86" s="14"/>
      <c r="AE86" s="42">
        <f t="shared" si="23"/>
        <v>0</v>
      </c>
      <c r="AF86" s="13" t="s">
        <v>18</v>
      </c>
      <c r="AG86" s="29"/>
      <c r="AH86" s="38">
        <f t="shared" si="24"/>
        <v>0</v>
      </c>
      <c r="AI86" s="13" t="s">
        <v>18</v>
      </c>
      <c r="AJ86" s="14"/>
      <c r="AK86" s="42">
        <f t="shared" si="25"/>
        <v>0</v>
      </c>
      <c r="AL86" s="13" t="s">
        <v>18</v>
      </c>
      <c r="AM86" s="29"/>
      <c r="AN86" s="38">
        <f t="shared" si="26"/>
        <v>0</v>
      </c>
      <c r="AO86" s="13" t="s">
        <v>18</v>
      </c>
      <c r="AP86" s="14"/>
      <c r="AQ86" s="39">
        <f t="shared" si="29"/>
        <v>0</v>
      </c>
      <c r="AR86" s="13" t="s">
        <v>18</v>
      </c>
      <c r="AS86" s="72">
        <f t="shared" si="27"/>
        <v>0</v>
      </c>
      <c r="AT86" s="27"/>
    </row>
    <row r="87" spans="1:46" ht="14.25" customHeight="1" x14ac:dyDescent="0.2">
      <c r="A87" s="77"/>
      <c r="B87" s="9"/>
      <c r="C87" s="15"/>
      <c r="D87" s="16"/>
      <c r="E87" s="12"/>
      <c r="F87" s="7">
        <f t="shared" si="28"/>
        <v>0</v>
      </c>
      <c r="G87" s="38">
        <f t="shared" si="15"/>
        <v>0</v>
      </c>
      <c r="H87" s="13" t="s">
        <v>18</v>
      </c>
      <c r="I87" s="14"/>
      <c r="J87" s="42">
        <f t="shared" si="16"/>
        <v>0</v>
      </c>
      <c r="K87" s="13" t="s">
        <v>18</v>
      </c>
      <c r="L87" s="29"/>
      <c r="M87" s="42">
        <f t="shared" si="17"/>
        <v>0</v>
      </c>
      <c r="N87" s="13" t="s">
        <v>18</v>
      </c>
      <c r="O87" s="29"/>
      <c r="P87" s="38">
        <f t="shared" si="18"/>
        <v>0</v>
      </c>
      <c r="Q87" s="13" t="s">
        <v>18</v>
      </c>
      <c r="R87" s="14"/>
      <c r="S87" s="42">
        <f t="shared" si="19"/>
        <v>0</v>
      </c>
      <c r="T87" s="13" t="s">
        <v>18</v>
      </c>
      <c r="U87" s="29"/>
      <c r="V87" s="38">
        <f t="shared" si="20"/>
        <v>0</v>
      </c>
      <c r="W87" s="13" t="s">
        <v>18</v>
      </c>
      <c r="X87" s="14"/>
      <c r="Y87" s="42">
        <f t="shared" si="21"/>
        <v>0</v>
      </c>
      <c r="Z87" s="13" t="s">
        <v>18</v>
      </c>
      <c r="AA87" s="29"/>
      <c r="AB87" s="38">
        <f t="shared" si="22"/>
        <v>0</v>
      </c>
      <c r="AC87" s="13" t="s">
        <v>18</v>
      </c>
      <c r="AD87" s="14"/>
      <c r="AE87" s="42">
        <f t="shared" si="23"/>
        <v>0</v>
      </c>
      <c r="AF87" s="13" t="s">
        <v>18</v>
      </c>
      <c r="AG87" s="29"/>
      <c r="AH87" s="38">
        <f t="shared" si="24"/>
        <v>0</v>
      </c>
      <c r="AI87" s="13" t="s">
        <v>18</v>
      </c>
      <c r="AJ87" s="14"/>
      <c r="AK87" s="42">
        <f t="shared" si="25"/>
        <v>0</v>
      </c>
      <c r="AL87" s="13" t="s">
        <v>18</v>
      </c>
      <c r="AM87" s="29"/>
      <c r="AN87" s="38">
        <f t="shared" si="26"/>
        <v>0</v>
      </c>
      <c r="AO87" s="13" t="s">
        <v>18</v>
      </c>
      <c r="AP87" s="14"/>
      <c r="AQ87" s="39">
        <f t="shared" si="29"/>
        <v>0</v>
      </c>
      <c r="AR87" s="13" t="s">
        <v>18</v>
      </c>
      <c r="AS87" s="72">
        <f t="shared" si="27"/>
        <v>0</v>
      </c>
      <c r="AT87" s="27"/>
    </row>
    <row r="88" spans="1:46" ht="14.25" customHeight="1" x14ac:dyDescent="0.2">
      <c r="A88" s="77"/>
      <c r="B88" s="9"/>
      <c r="C88" s="15"/>
      <c r="D88" s="16"/>
      <c r="E88" s="12"/>
      <c r="F88" s="7">
        <f t="shared" si="28"/>
        <v>0</v>
      </c>
      <c r="G88" s="38">
        <f t="shared" si="15"/>
        <v>0</v>
      </c>
      <c r="H88" s="13" t="s">
        <v>18</v>
      </c>
      <c r="I88" s="14"/>
      <c r="J88" s="42">
        <f t="shared" si="16"/>
        <v>0</v>
      </c>
      <c r="K88" s="13" t="s">
        <v>18</v>
      </c>
      <c r="L88" s="29"/>
      <c r="M88" s="42">
        <f t="shared" si="17"/>
        <v>0</v>
      </c>
      <c r="N88" s="13" t="s">
        <v>18</v>
      </c>
      <c r="O88" s="29"/>
      <c r="P88" s="38">
        <f t="shared" si="18"/>
        <v>0</v>
      </c>
      <c r="Q88" s="13" t="s">
        <v>18</v>
      </c>
      <c r="R88" s="14"/>
      <c r="S88" s="42">
        <f t="shared" si="19"/>
        <v>0</v>
      </c>
      <c r="T88" s="13" t="s">
        <v>18</v>
      </c>
      <c r="U88" s="29"/>
      <c r="V88" s="38">
        <f t="shared" si="20"/>
        <v>0</v>
      </c>
      <c r="W88" s="13" t="s">
        <v>18</v>
      </c>
      <c r="X88" s="14"/>
      <c r="Y88" s="42">
        <f t="shared" si="21"/>
        <v>0</v>
      </c>
      <c r="Z88" s="13" t="s">
        <v>18</v>
      </c>
      <c r="AA88" s="29"/>
      <c r="AB88" s="38">
        <f t="shared" si="22"/>
        <v>0</v>
      </c>
      <c r="AC88" s="13" t="s">
        <v>18</v>
      </c>
      <c r="AD88" s="14"/>
      <c r="AE88" s="42">
        <f t="shared" si="23"/>
        <v>0</v>
      </c>
      <c r="AF88" s="13" t="s">
        <v>18</v>
      </c>
      <c r="AG88" s="29"/>
      <c r="AH88" s="38">
        <f t="shared" si="24"/>
        <v>0</v>
      </c>
      <c r="AI88" s="13" t="s">
        <v>18</v>
      </c>
      <c r="AJ88" s="14"/>
      <c r="AK88" s="42">
        <f t="shared" si="25"/>
        <v>0</v>
      </c>
      <c r="AL88" s="13" t="s">
        <v>18</v>
      </c>
      <c r="AM88" s="29"/>
      <c r="AN88" s="38">
        <f t="shared" si="26"/>
        <v>0</v>
      </c>
      <c r="AO88" s="13" t="s">
        <v>18</v>
      </c>
      <c r="AP88" s="14"/>
      <c r="AQ88" s="39">
        <f t="shared" si="29"/>
        <v>0</v>
      </c>
      <c r="AR88" s="13" t="s">
        <v>18</v>
      </c>
      <c r="AS88" s="72">
        <f t="shared" si="27"/>
        <v>0</v>
      </c>
      <c r="AT88" s="27"/>
    </row>
    <row r="89" spans="1:46" ht="14.25" customHeight="1" x14ac:dyDescent="0.2">
      <c r="A89" s="77"/>
      <c r="B89" s="9"/>
      <c r="C89" s="15"/>
      <c r="D89" s="16"/>
      <c r="E89" s="12"/>
      <c r="F89" s="7">
        <f t="shared" si="28"/>
        <v>0</v>
      </c>
      <c r="G89" s="38">
        <f t="shared" si="15"/>
        <v>0</v>
      </c>
      <c r="H89" s="13" t="s">
        <v>18</v>
      </c>
      <c r="I89" s="14"/>
      <c r="J89" s="42">
        <f t="shared" si="16"/>
        <v>0</v>
      </c>
      <c r="K89" s="13" t="s">
        <v>18</v>
      </c>
      <c r="L89" s="29"/>
      <c r="M89" s="42">
        <f t="shared" si="17"/>
        <v>0</v>
      </c>
      <c r="N89" s="13" t="s">
        <v>18</v>
      </c>
      <c r="O89" s="29"/>
      <c r="P89" s="38">
        <f t="shared" si="18"/>
        <v>0</v>
      </c>
      <c r="Q89" s="13" t="s">
        <v>18</v>
      </c>
      <c r="R89" s="14"/>
      <c r="S89" s="42">
        <f t="shared" si="19"/>
        <v>0</v>
      </c>
      <c r="T89" s="13" t="s">
        <v>18</v>
      </c>
      <c r="U89" s="29"/>
      <c r="V89" s="38">
        <f t="shared" si="20"/>
        <v>0</v>
      </c>
      <c r="W89" s="13" t="s">
        <v>18</v>
      </c>
      <c r="X89" s="14"/>
      <c r="Y89" s="42">
        <f t="shared" si="21"/>
        <v>0</v>
      </c>
      <c r="Z89" s="13" t="s">
        <v>18</v>
      </c>
      <c r="AA89" s="29"/>
      <c r="AB89" s="38">
        <f t="shared" si="22"/>
        <v>0</v>
      </c>
      <c r="AC89" s="13" t="s">
        <v>18</v>
      </c>
      <c r="AD89" s="14"/>
      <c r="AE89" s="42">
        <f t="shared" si="23"/>
        <v>0</v>
      </c>
      <c r="AF89" s="13" t="s">
        <v>18</v>
      </c>
      <c r="AG89" s="29"/>
      <c r="AH89" s="38">
        <f t="shared" si="24"/>
        <v>0</v>
      </c>
      <c r="AI89" s="13" t="s">
        <v>18</v>
      </c>
      <c r="AJ89" s="14"/>
      <c r="AK89" s="42">
        <f t="shared" si="25"/>
        <v>0</v>
      </c>
      <c r="AL89" s="13" t="s">
        <v>18</v>
      </c>
      <c r="AM89" s="29"/>
      <c r="AN89" s="38">
        <f t="shared" si="26"/>
        <v>0</v>
      </c>
      <c r="AO89" s="13" t="s">
        <v>18</v>
      </c>
      <c r="AP89" s="14"/>
      <c r="AQ89" s="39">
        <f t="shared" si="29"/>
        <v>0</v>
      </c>
      <c r="AR89" s="13" t="s">
        <v>18</v>
      </c>
      <c r="AS89" s="72">
        <f t="shared" si="27"/>
        <v>0</v>
      </c>
      <c r="AT89" s="27"/>
    </row>
    <row r="90" spans="1:46" ht="14.25" customHeight="1" x14ac:dyDescent="0.2">
      <c r="A90" s="77"/>
      <c r="B90" s="9"/>
      <c r="C90" s="15"/>
      <c r="D90" s="16"/>
      <c r="E90" s="17"/>
      <c r="F90" s="7">
        <f t="shared" si="28"/>
        <v>0</v>
      </c>
      <c r="G90" s="38">
        <f t="shared" si="15"/>
        <v>0</v>
      </c>
      <c r="H90" s="13" t="s">
        <v>18</v>
      </c>
      <c r="I90" s="14"/>
      <c r="J90" s="42">
        <f t="shared" si="16"/>
        <v>0</v>
      </c>
      <c r="K90" s="13" t="s">
        <v>18</v>
      </c>
      <c r="L90" s="29"/>
      <c r="M90" s="42">
        <f t="shared" si="17"/>
        <v>0</v>
      </c>
      <c r="N90" s="13" t="s">
        <v>18</v>
      </c>
      <c r="O90" s="29"/>
      <c r="P90" s="38">
        <f t="shared" si="18"/>
        <v>0</v>
      </c>
      <c r="Q90" s="13" t="s">
        <v>18</v>
      </c>
      <c r="R90" s="14"/>
      <c r="S90" s="42">
        <f t="shared" si="19"/>
        <v>0</v>
      </c>
      <c r="T90" s="13" t="s">
        <v>18</v>
      </c>
      <c r="U90" s="29"/>
      <c r="V90" s="38">
        <f t="shared" si="20"/>
        <v>0</v>
      </c>
      <c r="W90" s="13" t="s">
        <v>18</v>
      </c>
      <c r="X90" s="14"/>
      <c r="Y90" s="42">
        <f t="shared" si="21"/>
        <v>0</v>
      </c>
      <c r="Z90" s="13" t="s">
        <v>18</v>
      </c>
      <c r="AA90" s="29"/>
      <c r="AB90" s="38">
        <f t="shared" si="22"/>
        <v>0</v>
      </c>
      <c r="AC90" s="13" t="s">
        <v>18</v>
      </c>
      <c r="AD90" s="14"/>
      <c r="AE90" s="42">
        <f t="shared" si="23"/>
        <v>0</v>
      </c>
      <c r="AF90" s="13" t="s">
        <v>18</v>
      </c>
      <c r="AG90" s="29"/>
      <c r="AH90" s="38">
        <f t="shared" si="24"/>
        <v>0</v>
      </c>
      <c r="AI90" s="13" t="s">
        <v>18</v>
      </c>
      <c r="AJ90" s="14"/>
      <c r="AK90" s="42">
        <f t="shared" si="25"/>
        <v>0</v>
      </c>
      <c r="AL90" s="13" t="s">
        <v>18</v>
      </c>
      <c r="AM90" s="29"/>
      <c r="AN90" s="38">
        <f t="shared" si="26"/>
        <v>0</v>
      </c>
      <c r="AO90" s="13" t="s">
        <v>18</v>
      </c>
      <c r="AP90" s="14"/>
      <c r="AQ90" s="39">
        <f t="shared" si="29"/>
        <v>0</v>
      </c>
      <c r="AR90" s="13" t="s">
        <v>18</v>
      </c>
      <c r="AS90" s="72">
        <f t="shared" si="27"/>
        <v>0</v>
      </c>
      <c r="AT90" s="27"/>
    </row>
    <row r="91" spans="1:46" ht="14.25" customHeight="1" x14ac:dyDescent="0.2">
      <c r="A91" s="77"/>
      <c r="B91" s="9"/>
      <c r="C91" s="15"/>
      <c r="D91" s="16"/>
      <c r="E91" s="17"/>
      <c r="F91" s="7">
        <f t="shared" si="28"/>
        <v>0</v>
      </c>
      <c r="G91" s="38">
        <f t="shared" si="15"/>
        <v>0</v>
      </c>
      <c r="H91" s="13" t="s">
        <v>18</v>
      </c>
      <c r="I91" s="14"/>
      <c r="J91" s="42">
        <f t="shared" si="16"/>
        <v>0</v>
      </c>
      <c r="K91" s="13" t="s">
        <v>18</v>
      </c>
      <c r="L91" s="29"/>
      <c r="M91" s="42">
        <f t="shared" si="17"/>
        <v>0</v>
      </c>
      <c r="N91" s="13" t="s">
        <v>18</v>
      </c>
      <c r="O91" s="29"/>
      <c r="P91" s="38">
        <f t="shared" si="18"/>
        <v>0</v>
      </c>
      <c r="Q91" s="13" t="s">
        <v>18</v>
      </c>
      <c r="R91" s="14"/>
      <c r="S91" s="42">
        <f t="shared" si="19"/>
        <v>0</v>
      </c>
      <c r="T91" s="13" t="s">
        <v>18</v>
      </c>
      <c r="U91" s="29"/>
      <c r="V91" s="38">
        <f t="shared" si="20"/>
        <v>0</v>
      </c>
      <c r="W91" s="13" t="s">
        <v>18</v>
      </c>
      <c r="X91" s="14"/>
      <c r="Y91" s="42">
        <f t="shared" si="21"/>
        <v>0</v>
      </c>
      <c r="Z91" s="13" t="s">
        <v>18</v>
      </c>
      <c r="AA91" s="29"/>
      <c r="AB91" s="38">
        <f t="shared" si="22"/>
        <v>0</v>
      </c>
      <c r="AC91" s="13" t="s">
        <v>18</v>
      </c>
      <c r="AD91" s="14"/>
      <c r="AE91" s="42">
        <f t="shared" si="23"/>
        <v>0</v>
      </c>
      <c r="AF91" s="13" t="s">
        <v>18</v>
      </c>
      <c r="AG91" s="29"/>
      <c r="AH91" s="38">
        <f t="shared" si="24"/>
        <v>0</v>
      </c>
      <c r="AI91" s="13" t="s">
        <v>18</v>
      </c>
      <c r="AJ91" s="14"/>
      <c r="AK91" s="42">
        <f t="shared" si="25"/>
        <v>0</v>
      </c>
      <c r="AL91" s="13" t="s">
        <v>18</v>
      </c>
      <c r="AM91" s="29"/>
      <c r="AN91" s="38">
        <f t="shared" si="26"/>
        <v>0</v>
      </c>
      <c r="AO91" s="13" t="s">
        <v>18</v>
      </c>
      <c r="AP91" s="14"/>
      <c r="AQ91" s="39">
        <f t="shared" si="29"/>
        <v>0</v>
      </c>
      <c r="AR91" s="13" t="s">
        <v>18</v>
      </c>
      <c r="AS91" s="72">
        <f t="shared" si="27"/>
        <v>0</v>
      </c>
      <c r="AT91" s="27"/>
    </row>
    <row r="92" spans="1:46" ht="14.25" customHeight="1" x14ac:dyDescent="0.2">
      <c r="A92" s="77"/>
      <c r="B92" s="9"/>
      <c r="C92" s="15"/>
      <c r="D92" s="16"/>
      <c r="E92" s="17"/>
      <c r="F92" s="7">
        <f t="shared" si="28"/>
        <v>0</v>
      </c>
      <c r="G92" s="38">
        <f t="shared" si="15"/>
        <v>0</v>
      </c>
      <c r="H92" s="13" t="s">
        <v>18</v>
      </c>
      <c r="I92" s="14"/>
      <c r="J92" s="42">
        <f t="shared" si="16"/>
        <v>0</v>
      </c>
      <c r="K92" s="13" t="s">
        <v>18</v>
      </c>
      <c r="L92" s="29"/>
      <c r="M92" s="42">
        <f t="shared" si="17"/>
        <v>0</v>
      </c>
      <c r="N92" s="13" t="s">
        <v>18</v>
      </c>
      <c r="O92" s="29"/>
      <c r="P92" s="38">
        <f t="shared" si="18"/>
        <v>0</v>
      </c>
      <c r="Q92" s="13" t="s">
        <v>18</v>
      </c>
      <c r="R92" s="14"/>
      <c r="S92" s="42">
        <f t="shared" si="19"/>
        <v>0</v>
      </c>
      <c r="T92" s="13" t="s">
        <v>18</v>
      </c>
      <c r="U92" s="29"/>
      <c r="V92" s="38">
        <f t="shared" si="20"/>
        <v>0</v>
      </c>
      <c r="W92" s="13" t="s">
        <v>18</v>
      </c>
      <c r="X92" s="14"/>
      <c r="Y92" s="42">
        <f t="shared" si="21"/>
        <v>0</v>
      </c>
      <c r="Z92" s="13" t="s">
        <v>18</v>
      </c>
      <c r="AA92" s="29"/>
      <c r="AB92" s="38">
        <f t="shared" si="22"/>
        <v>0</v>
      </c>
      <c r="AC92" s="13" t="s">
        <v>18</v>
      </c>
      <c r="AD92" s="14"/>
      <c r="AE92" s="42">
        <f t="shared" si="23"/>
        <v>0</v>
      </c>
      <c r="AF92" s="13" t="s">
        <v>18</v>
      </c>
      <c r="AG92" s="29"/>
      <c r="AH92" s="38">
        <f t="shared" si="24"/>
        <v>0</v>
      </c>
      <c r="AI92" s="13" t="s">
        <v>18</v>
      </c>
      <c r="AJ92" s="14"/>
      <c r="AK92" s="42">
        <f t="shared" si="25"/>
        <v>0</v>
      </c>
      <c r="AL92" s="13" t="s">
        <v>18</v>
      </c>
      <c r="AM92" s="29"/>
      <c r="AN92" s="38">
        <f t="shared" si="26"/>
        <v>0</v>
      </c>
      <c r="AO92" s="13" t="s">
        <v>18</v>
      </c>
      <c r="AP92" s="14"/>
      <c r="AQ92" s="39">
        <f t="shared" si="29"/>
        <v>0</v>
      </c>
      <c r="AR92" s="13" t="s">
        <v>18</v>
      </c>
      <c r="AS92" s="72">
        <f t="shared" si="27"/>
        <v>0</v>
      </c>
      <c r="AT92" s="27"/>
    </row>
    <row r="93" spans="1:46" ht="14.25" customHeight="1" x14ac:dyDescent="0.2">
      <c r="A93" s="77"/>
      <c r="B93" s="9"/>
      <c r="C93" s="15"/>
      <c r="D93" s="16"/>
      <c r="E93" s="17"/>
      <c r="F93" s="7">
        <f t="shared" si="28"/>
        <v>0</v>
      </c>
      <c r="G93" s="38">
        <f t="shared" si="15"/>
        <v>0</v>
      </c>
      <c r="H93" s="13" t="s">
        <v>18</v>
      </c>
      <c r="I93" s="14"/>
      <c r="J93" s="42">
        <f t="shared" si="16"/>
        <v>0</v>
      </c>
      <c r="K93" s="13" t="s">
        <v>18</v>
      </c>
      <c r="L93" s="29"/>
      <c r="M93" s="42">
        <f t="shared" si="17"/>
        <v>0</v>
      </c>
      <c r="N93" s="13" t="s">
        <v>18</v>
      </c>
      <c r="O93" s="29"/>
      <c r="P93" s="38">
        <f t="shared" si="18"/>
        <v>0</v>
      </c>
      <c r="Q93" s="13" t="s">
        <v>18</v>
      </c>
      <c r="R93" s="14"/>
      <c r="S93" s="42">
        <f t="shared" si="19"/>
        <v>0</v>
      </c>
      <c r="T93" s="13" t="s">
        <v>18</v>
      </c>
      <c r="U93" s="29"/>
      <c r="V93" s="38">
        <f t="shared" si="20"/>
        <v>0</v>
      </c>
      <c r="W93" s="13" t="s">
        <v>18</v>
      </c>
      <c r="X93" s="14"/>
      <c r="Y93" s="42">
        <f t="shared" si="21"/>
        <v>0</v>
      </c>
      <c r="Z93" s="13" t="s">
        <v>18</v>
      </c>
      <c r="AA93" s="29"/>
      <c r="AB93" s="38">
        <f t="shared" si="22"/>
        <v>0</v>
      </c>
      <c r="AC93" s="13" t="s">
        <v>18</v>
      </c>
      <c r="AD93" s="14"/>
      <c r="AE93" s="42">
        <f t="shared" si="23"/>
        <v>0</v>
      </c>
      <c r="AF93" s="13" t="s">
        <v>18</v>
      </c>
      <c r="AG93" s="29"/>
      <c r="AH93" s="38">
        <f t="shared" si="24"/>
        <v>0</v>
      </c>
      <c r="AI93" s="13" t="s">
        <v>18</v>
      </c>
      <c r="AJ93" s="14"/>
      <c r="AK93" s="42">
        <f t="shared" si="25"/>
        <v>0</v>
      </c>
      <c r="AL93" s="13" t="s">
        <v>18</v>
      </c>
      <c r="AM93" s="29"/>
      <c r="AN93" s="38">
        <f t="shared" si="26"/>
        <v>0</v>
      </c>
      <c r="AO93" s="13" t="s">
        <v>18</v>
      </c>
      <c r="AP93" s="14"/>
      <c r="AQ93" s="39">
        <f t="shared" si="29"/>
        <v>0</v>
      </c>
      <c r="AR93" s="13" t="s">
        <v>18</v>
      </c>
      <c r="AS93" s="72">
        <f t="shared" si="27"/>
        <v>0</v>
      </c>
      <c r="AT93" s="27"/>
    </row>
    <row r="94" spans="1:46" ht="14.25" customHeight="1" x14ac:dyDescent="0.2">
      <c r="A94" s="77"/>
      <c r="B94" s="9"/>
      <c r="C94" s="15"/>
      <c r="D94" s="16"/>
      <c r="E94" s="17"/>
      <c r="F94" s="7">
        <f t="shared" si="28"/>
        <v>0</v>
      </c>
      <c r="G94" s="38">
        <f t="shared" si="15"/>
        <v>0</v>
      </c>
      <c r="H94" s="13" t="s">
        <v>18</v>
      </c>
      <c r="I94" s="14"/>
      <c r="J94" s="42">
        <f t="shared" si="16"/>
        <v>0</v>
      </c>
      <c r="K94" s="13" t="s">
        <v>18</v>
      </c>
      <c r="L94" s="29"/>
      <c r="M94" s="42">
        <f t="shared" si="17"/>
        <v>0</v>
      </c>
      <c r="N94" s="13" t="s">
        <v>18</v>
      </c>
      <c r="O94" s="29"/>
      <c r="P94" s="38">
        <f t="shared" si="18"/>
        <v>0</v>
      </c>
      <c r="Q94" s="13" t="s">
        <v>18</v>
      </c>
      <c r="R94" s="14"/>
      <c r="S94" s="42">
        <f t="shared" si="19"/>
        <v>0</v>
      </c>
      <c r="T94" s="13" t="s">
        <v>18</v>
      </c>
      <c r="U94" s="29"/>
      <c r="V94" s="38">
        <f t="shared" si="20"/>
        <v>0</v>
      </c>
      <c r="W94" s="13" t="s">
        <v>18</v>
      </c>
      <c r="X94" s="14"/>
      <c r="Y94" s="42">
        <f t="shared" si="21"/>
        <v>0</v>
      </c>
      <c r="Z94" s="13" t="s">
        <v>18</v>
      </c>
      <c r="AA94" s="29"/>
      <c r="AB94" s="38">
        <f t="shared" si="22"/>
        <v>0</v>
      </c>
      <c r="AC94" s="13" t="s">
        <v>18</v>
      </c>
      <c r="AD94" s="14"/>
      <c r="AE94" s="42">
        <f t="shared" si="23"/>
        <v>0</v>
      </c>
      <c r="AF94" s="13" t="s">
        <v>18</v>
      </c>
      <c r="AG94" s="29"/>
      <c r="AH94" s="38">
        <f t="shared" si="24"/>
        <v>0</v>
      </c>
      <c r="AI94" s="13" t="s">
        <v>18</v>
      </c>
      <c r="AJ94" s="14"/>
      <c r="AK94" s="42">
        <f t="shared" si="25"/>
        <v>0</v>
      </c>
      <c r="AL94" s="13" t="s">
        <v>18</v>
      </c>
      <c r="AM94" s="29"/>
      <c r="AN94" s="38">
        <f t="shared" si="26"/>
        <v>0</v>
      </c>
      <c r="AO94" s="13" t="s">
        <v>18</v>
      </c>
      <c r="AP94" s="14"/>
      <c r="AQ94" s="39">
        <f t="shared" si="29"/>
        <v>0</v>
      </c>
      <c r="AR94" s="13" t="s">
        <v>18</v>
      </c>
      <c r="AS94" s="72">
        <f t="shared" si="27"/>
        <v>0</v>
      </c>
      <c r="AT94" s="27"/>
    </row>
    <row r="95" spans="1:46" ht="14.25" customHeight="1" x14ac:dyDescent="0.2">
      <c r="A95" s="77"/>
      <c r="B95" s="9"/>
      <c r="C95" s="15"/>
      <c r="D95" s="16"/>
      <c r="E95" s="17"/>
      <c r="F95" s="7">
        <f t="shared" si="28"/>
        <v>0</v>
      </c>
      <c r="G95" s="38">
        <f t="shared" si="15"/>
        <v>0</v>
      </c>
      <c r="H95" s="13" t="s">
        <v>18</v>
      </c>
      <c r="I95" s="14"/>
      <c r="J95" s="42">
        <f t="shared" si="16"/>
        <v>0</v>
      </c>
      <c r="K95" s="13" t="s">
        <v>18</v>
      </c>
      <c r="L95" s="29"/>
      <c r="M95" s="42">
        <f t="shared" si="17"/>
        <v>0</v>
      </c>
      <c r="N95" s="13" t="s">
        <v>18</v>
      </c>
      <c r="O95" s="29"/>
      <c r="P95" s="38">
        <f t="shared" si="18"/>
        <v>0</v>
      </c>
      <c r="Q95" s="13" t="s">
        <v>18</v>
      </c>
      <c r="R95" s="14"/>
      <c r="S95" s="42">
        <f t="shared" si="19"/>
        <v>0</v>
      </c>
      <c r="T95" s="13" t="s">
        <v>18</v>
      </c>
      <c r="U95" s="29"/>
      <c r="V95" s="38">
        <f t="shared" si="20"/>
        <v>0</v>
      </c>
      <c r="W95" s="13" t="s">
        <v>18</v>
      </c>
      <c r="X95" s="14"/>
      <c r="Y95" s="42">
        <f t="shared" si="21"/>
        <v>0</v>
      </c>
      <c r="Z95" s="13" t="s">
        <v>18</v>
      </c>
      <c r="AA95" s="29"/>
      <c r="AB95" s="38">
        <f t="shared" si="22"/>
        <v>0</v>
      </c>
      <c r="AC95" s="13" t="s">
        <v>18</v>
      </c>
      <c r="AD95" s="14"/>
      <c r="AE95" s="42">
        <f t="shared" si="23"/>
        <v>0</v>
      </c>
      <c r="AF95" s="13" t="s">
        <v>18</v>
      </c>
      <c r="AG95" s="29"/>
      <c r="AH95" s="38">
        <f t="shared" si="24"/>
        <v>0</v>
      </c>
      <c r="AI95" s="13" t="s">
        <v>18</v>
      </c>
      <c r="AJ95" s="14"/>
      <c r="AK95" s="42">
        <f t="shared" si="25"/>
        <v>0</v>
      </c>
      <c r="AL95" s="13" t="s">
        <v>18</v>
      </c>
      <c r="AM95" s="29"/>
      <c r="AN95" s="38">
        <f t="shared" si="26"/>
        <v>0</v>
      </c>
      <c r="AO95" s="13" t="s">
        <v>18</v>
      </c>
      <c r="AP95" s="14"/>
      <c r="AQ95" s="39">
        <f t="shared" si="29"/>
        <v>0</v>
      </c>
      <c r="AR95" s="13" t="s">
        <v>18</v>
      </c>
      <c r="AS95" s="72">
        <f t="shared" si="27"/>
        <v>0</v>
      </c>
      <c r="AT95" s="27"/>
    </row>
    <row r="96" spans="1:46" ht="14.25" customHeight="1" x14ac:dyDescent="0.2">
      <c r="A96" s="77"/>
      <c r="B96" s="9"/>
      <c r="C96" s="15"/>
      <c r="D96" s="16"/>
      <c r="E96" s="12"/>
      <c r="F96" s="7">
        <f t="shared" si="28"/>
        <v>0</v>
      </c>
      <c r="G96" s="38">
        <f t="shared" si="15"/>
        <v>0</v>
      </c>
      <c r="H96" s="13" t="s">
        <v>18</v>
      </c>
      <c r="I96" s="14"/>
      <c r="J96" s="42">
        <f t="shared" si="16"/>
        <v>0</v>
      </c>
      <c r="K96" s="13" t="s">
        <v>18</v>
      </c>
      <c r="L96" s="29"/>
      <c r="M96" s="42">
        <f t="shared" si="17"/>
        <v>0</v>
      </c>
      <c r="N96" s="13" t="s">
        <v>18</v>
      </c>
      <c r="O96" s="29"/>
      <c r="P96" s="38">
        <f t="shared" si="18"/>
        <v>0</v>
      </c>
      <c r="Q96" s="13" t="s">
        <v>18</v>
      </c>
      <c r="R96" s="14"/>
      <c r="S96" s="42">
        <f t="shared" si="19"/>
        <v>0</v>
      </c>
      <c r="T96" s="13" t="s">
        <v>18</v>
      </c>
      <c r="U96" s="29"/>
      <c r="V96" s="38">
        <f t="shared" si="20"/>
        <v>0</v>
      </c>
      <c r="W96" s="13" t="s">
        <v>18</v>
      </c>
      <c r="X96" s="14"/>
      <c r="Y96" s="42">
        <f t="shared" si="21"/>
        <v>0</v>
      </c>
      <c r="Z96" s="13" t="s">
        <v>18</v>
      </c>
      <c r="AA96" s="29"/>
      <c r="AB96" s="38">
        <f t="shared" si="22"/>
        <v>0</v>
      </c>
      <c r="AC96" s="13" t="s">
        <v>18</v>
      </c>
      <c r="AD96" s="14"/>
      <c r="AE96" s="42">
        <f t="shared" si="23"/>
        <v>0</v>
      </c>
      <c r="AF96" s="13" t="s">
        <v>18</v>
      </c>
      <c r="AG96" s="29"/>
      <c r="AH96" s="38">
        <f t="shared" si="24"/>
        <v>0</v>
      </c>
      <c r="AI96" s="13" t="s">
        <v>18</v>
      </c>
      <c r="AJ96" s="14"/>
      <c r="AK96" s="42">
        <f t="shared" si="25"/>
        <v>0</v>
      </c>
      <c r="AL96" s="13" t="s">
        <v>18</v>
      </c>
      <c r="AM96" s="29"/>
      <c r="AN96" s="38">
        <f t="shared" si="26"/>
        <v>0</v>
      </c>
      <c r="AO96" s="13" t="s">
        <v>18</v>
      </c>
      <c r="AP96" s="14"/>
      <c r="AQ96" s="39">
        <f t="shared" si="29"/>
        <v>0</v>
      </c>
      <c r="AR96" s="13" t="s">
        <v>18</v>
      </c>
      <c r="AS96" s="72">
        <f t="shared" si="27"/>
        <v>0</v>
      </c>
      <c r="AT96" s="27"/>
    </row>
    <row r="97" spans="1:46" ht="14.25" customHeight="1" x14ac:dyDescent="0.2">
      <c r="A97" s="77"/>
      <c r="B97" s="9"/>
      <c r="C97" s="15"/>
      <c r="D97" s="16"/>
      <c r="E97" s="17"/>
      <c r="F97" s="7">
        <f t="shared" si="28"/>
        <v>0</v>
      </c>
      <c r="G97" s="38">
        <f t="shared" si="15"/>
        <v>0</v>
      </c>
      <c r="H97" s="13" t="s">
        <v>18</v>
      </c>
      <c r="I97" s="14"/>
      <c r="J97" s="42">
        <f t="shared" si="16"/>
        <v>0</v>
      </c>
      <c r="K97" s="13" t="s">
        <v>18</v>
      </c>
      <c r="L97" s="29"/>
      <c r="M97" s="42">
        <f t="shared" si="17"/>
        <v>0</v>
      </c>
      <c r="N97" s="13" t="s">
        <v>18</v>
      </c>
      <c r="O97" s="29"/>
      <c r="P97" s="38">
        <f t="shared" si="18"/>
        <v>0</v>
      </c>
      <c r="Q97" s="13" t="s">
        <v>18</v>
      </c>
      <c r="R97" s="14"/>
      <c r="S97" s="42">
        <f t="shared" si="19"/>
        <v>0</v>
      </c>
      <c r="T97" s="13" t="s">
        <v>18</v>
      </c>
      <c r="U97" s="29"/>
      <c r="V97" s="38">
        <f t="shared" si="20"/>
        <v>0</v>
      </c>
      <c r="W97" s="13" t="s">
        <v>18</v>
      </c>
      <c r="X97" s="14"/>
      <c r="Y97" s="42">
        <f t="shared" si="21"/>
        <v>0</v>
      </c>
      <c r="Z97" s="13" t="s">
        <v>18</v>
      </c>
      <c r="AA97" s="29"/>
      <c r="AB97" s="38">
        <f t="shared" si="22"/>
        <v>0</v>
      </c>
      <c r="AC97" s="13" t="s">
        <v>18</v>
      </c>
      <c r="AD97" s="14"/>
      <c r="AE97" s="42">
        <f t="shared" si="23"/>
        <v>0</v>
      </c>
      <c r="AF97" s="13" t="s">
        <v>18</v>
      </c>
      <c r="AG97" s="29"/>
      <c r="AH97" s="38">
        <f t="shared" si="24"/>
        <v>0</v>
      </c>
      <c r="AI97" s="13" t="s">
        <v>18</v>
      </c>
      <c r="AJ97" s="14"/>
      <c r="AK97" s="42">
        <f t="shared" si="25"/>
        <v>0</v>
      </c>
      <c r="AL97" s="13" t="s">
        <v>18</v>
      </c>
      <c r="AM97" s="29"/>
      <c r="AN97" s="38">
        <f t="shared" si="26"/>
        <v>0</v>
      </c>
      <c r="AO97" s="13" t="s">
        <v>18</v>
      </c>
      <c r="AP97" s="14"/>
      <c r="AQ97" s="40">
        <f t="shared" si="29"/>
        <v>0</v>
      </c>
      <c r="AR97" s="13" t="s">
        <v>18</v>
      </c>
      <c r="AS97" s="72">
        <f t="shared" si="27"/>
        <v>0</v>
      </c>
      <c r="AT97" s="28"/>
    </row>
    <row r="98" spans="1:46" ht="14.25" customHeight="1" x14ac:dyDescent="0.2">
      <c r="A98" s="77"/>
      <c r="B98" s="9"/>
      <c r="C98" s="15"/>
      <c r="D98" s="16"/>
      <c r="E98" s="17"/>
      <c r="F98" s="7">
        <f t="shared" si="28"/>
        <v>0</v>
      </c>
      <c r="G98" s="38">
        <f t="shared" si="15"/>
        <v>0</v>
      </c>
      <c r="H98" s="13" t="s">
        <v>18</v>
      </c>
      <c r="I98" s="14"/>
      <c r="J98" s="42">
        <f t="shared" si="16"/>
        <v>0</v>
      </c>
      <c r="K98" s="13" t="s">
        <v>18</v>
      </c>
      <c r="L98" s="29"/>
      <c r="M98" s="42">
        <f t="shared" si="17"/>
        <v>0</v>
      </c>
      <c r="N98" s="13" t="s">
        <v>18</v>
      </c>
      <c r="O98" s="29"/>
      <c r="P98" s="38">
        <f t="shared" si="18"/>
        <v>0</v>
      </c>
      <c r="Q98" s="13" t="s">
        <v>18</v>
      </c>
      <c r="R98" s="14"/>
      <c r="S98" s="42">
        <f t="shared" si="19"/>
        <v>0</v>
      </c>
      <c r="T98" s="13" t="s">
        <v>18</v>
      </c>
      <c r="U98" s="29"/>
      <c r="V98" s="38">
        <f t="shared" si="20"/>
        <v>0</v>
      </c>
      <c r="W98" s="13" t="s">
        <v>18</v>
      </c>
      <c r="X98" s="14"/>
      <c r="Y98" s="42">
        <f t="shared" si="21"/>
        <v>0</v>
      </c>
      <c r="Z98" s="13" t="s">
        <v>18</v>
      </c>
      <c r="AA98" s="29"/>
      <c r="AB98" s="38">
        <f t="shared" si="22"/>
        <v>0</v>
      </c>
      <c r="AC98" s="13" t="s">
        <v>18</v>
      </c>
      <c r="AD98" s="14"/>
      <c r="AE98" s="42">
        <f t="shared" si="23"/>
        <v>0</v>
      </c>
      <c r="AF98" s="13" t="s">
        <v>18</v>
      </c>
      <c r="AG98" s="29"/>
      <c r="AH98" s="38">
        <f t="shared" si="24"/>
        <v>0</v>
      </c>
      <c r="AI98" s="13" t="s">
        <v>18</v>
      </c>
      <c r="AJ98" s="14"/>
      <c r="AK98" s="42">
        <f t="shared" si="25"/>
        <v>0</v>
      </c>
      <c r="AL98" s="13" t="s">
        <v>18</v>
      </c>
      <c r="AM98" s="29"/>
      <c r="AN98" s="38">
        <f t="shared" si="26"/>
        <v>0</v>
      </c>
      <c r="AO98" s="13" t="s">
        <v>18</v>
      </c>
      <c r="AP98" s="14"/>
      <c r="AQ98" s="39">
        <f t="shared" si="29"/>
        <v>0</v>
      </c>
      <c r="AR98" s="13" t="s">
        <v>18</v>
      </c>
      <c r="AS98" s="72">
        <f t="shared" si="27"/>
        <v>0</v>
      </c>
      <c r="AT98" s="27"/>
    </row>
    <row r="99" spans="1:46" ht="14.25" customHeight="1" x14ac:dyDescent="0.2">
      <c r="A99" s="77"/>
      <c r="B99" s="9"/>
      <c r="C99" s="15"/>
      <c r="D99" s="16"/>
      <c r="E99" s="17"/>
      <c r="F99" s="7">
        <f t="shared" si="28"/>
        <v>0</v>
      </c>
      <c r="G99" s="38">
        <f t="shared" si="15"/>
        <v>0</v>
      </c>
      <c r="H99" s="13" t="s">
        <v>18</v>
      </c>
      <c r="I99" s="14"/>
      <c r="J99" s="42">
        <f t="shared" si="16"/>
        <v>0</v>
      </c>
      <c r="K99" s="13" t="s">
        <v>18</v>
      </c>
      <c r="L99" s="29"/>
      <c r="M99" s="42">
        <f t="shared" si="17"/>
        <v>0</v>
      </c>
      <c r="N99" s="13" t="s">
        <v>18</v>
      </c>
      <c r="O99" s="29"/>
      <c r="P99" s="38">
        <f t="shared" si="18"/>
        <v>0</v>
      </c>
      <c r="Q99" s="13" t="s">
        <v>18</v>
      </c>
      <c r="R99" s="14"/>
      <c r="S99" s="42">
        <f t="shared" si="19"/>
        <v>0</v>
      </c>
      <c r="T99" s="13" t="s">
        <v>18</v>
      </c>
      <c r="U99" s="29"/>
      <c r="V99" s="38">
        <f t="shared" si="20"/>
        <v>0</v>
      </c>
      <c r="W99" s="13" t="s">
        <v>18</v>
      </c>
      <c r="X99" s="14"/>
      <c r="Y99" s="42">
        <f t="shared" si="21"/>
        <v>0</v>
      </c>
      <c r="Z99" s="13" t="s">
        <v>18</v>
      </c>
      <c r="AA99" s="29"/>
      <c r="AB99" s="38">
        <f t="shared" si="22"/>
        <v>0</v>
      </c>
      <c r="AC99" s="13" t="s">
        <v>18</v>
      </c>
      <c r="AD99" s="14"/>
      <c r="AE99" s="42">
        <f t="shared" si="23"/>
        <v>0</v>
      </c>
      <c r="AF99" s="13" t="s">
        <v>18</v>
      </c>
      <c r="AG99" s="29"/>
      <c r="AH99" s="38">
        <f t="shared" si="24"/>
        <v>0</v>
      </c>
      <c r="AI99" s="13" t="s">
        <v>18</v>
      </c>
      <c r="AJ99" s="14"/>
      <c r="AK99" s="42">
        <f t="shared" si="25"/>
        <v>0</v>
      </c>
      <c r="AL99" s="13" t="s">
        <v>18</v>
      </c>
      <c r="AM99" s="29"/>
      <c r="AN99" s="38">
        <f t="shared" si="26"/>
        <v>0</v>
      </c>
      <c r="AO99" s="13" t="s">
        <v>18</v>
      </c>
      <c r="AP99" s="14"/>
      <c r="AQ99" s="39">
        <f t="shared" si="29"/>
        <v>0</v>
      </c>
      <c r="AR99" s="13" t="s">
        <v>18</v>
      </c>
      <c r="AS99" s="72">
        <f t="shared" si="27"/>
        <v>0</v>
      </c>
      <c r="AT99" s="27"/>
    </row>
    <row r="100" spans="1:46" ht="14.25" customHeight="1" x14ac:dyDescent="0.2">
      <c r="A100" s="77"/>
      <c r="B100" s="9"/>
      <c r="C100" s="15"/>
      <c r="D100" s="16"/>
      <c r="E100" s="17"/>
      <c r="F100" s="7">
        <f t="shared" si="28"/>
        <v>0</v>
      </c>
      <c r="G100" s="38">
        <f t="shared" si="15"/>
        <v>0</v>
      </c>
      <c r="H100" s="13" t="s">
        <v>18</v>
      </c>
      <c r="I100" s="14"/>
      <c r="J100" s="42">
        <f t="shared" si="16"/>
        <v>0</v>
      </c>
      <c r="K100" s="13" t="s">
        <v>18</v>
      </c>
      <c r="L100" s="29"/>
      <c r="M100" s="42">
        <f t="shared" si="17"/>
        <v>0</v>
      </c>
      <c r="N100" s="13" t="s">
        <v>18</v>
      </c>
      <c r="O100" s="29"/>
      <c r="P100" s="38">
        <f t="shared" si="18"/>
        <v>0</v>
      </c>
      <c r="Q100" s="13" t="s">
        <v>18</v>
      </c>
      <c r="R100" s="14"/>
      <c r="S100" s="42">
        <f t="shared" si="19"/>
        <v>0</v>
      </c>
      <c r="T100" s="13" t="s">
        <v>18</v>
      </c>
      <c r="U100" s="29"/>
      <c r="V100" s="38">
        <f t="shared" si="20"/>
        <v>0</v>
      </c>
      <c r="W100" s="13" t="s">
        <v>18</v>
      </c>
      <c r="X100" s="14"/>
      <c r="Y100" s="42">
        <f t="shared" si="21"/>
        <v>0</v>
      </c>
      <c r="Z100" s="13" t="s">
        <v>18</v>
      </c>
      <c r="AA100" s="29"/>
      <c r="AB100" s="38">
        <f t="shared" si="22"/>
        <v>0</v>
      </c>
      <c r="AC100" s="13" t="s">
        <v>18</v>
      </c>
      <c r="AD100" s="14"/>
      <c r="AE100" s="42">
        <f t="shared" si="23"/>
        <v>0</v>
      </c>
      <c r="AF100" s="13" t="s">
        <v>18</v>
      </c>
      <c r="AG100" s="29"/>
      <c r="AH100" s="38">
        <f t="shared" si="24"/>
        <v>0</v>
      </c>
      <c r="AI100" s="13" t="s">
        <v>18</v>
      </c>
      <c r="AJ100" s="14"/>
      <c r="AK100" s="42">
        <f t="shared" si="25"/>
        <v>0</v>
      </c>
      <c r="AL100" s="13" t="s">
        <v>18</v>
      </c>
      <c r="AM100" s="29"/>
      <c r="AN100" s="38">
        <f t="shared" si="26"/>
        <v>0</v>
      </c>
      <c r="AO100" s="13" t="s">
        <v>18</v>
      </c>
      <c r="AP100" s="14"/>
      <c r="AQ100" s="39">
        <f t="shared" si="29"/>
        <v>0</v>
      </c>
      <c r="AR100" s="13" t="s">
        <v>18</v>
      </c>
      <c r="AS100" s="72">
        <f t="shared" si="27"/>
        <v>0</v>
      </c>
      <c r="AT100" s="27"/>
    </row>
    <row r="101" spans="1:46" ht="14.25" customHeight="1" x14ac:dyDescent="0.2">
      <c r="A101" s="77"/>
      <c r="B101" s="9"/>
      <c r="C101" s="15"/>
      <c r="D101" s="16"/>
      <c r="E101" s="17"/>
      <c r="F101" s="7">
        <f t="shared" si="28"/>
        <v>0</v>
      </c>
      <c r="G101" s="38">
        <f t="shared" si="15"/>
        <v>0</v>
      </c>
      <c r="H101" s="13" t="s">
        <v>18</v>
      </c>
      <c r="I101" s="14"/>
      <c r="J101" s="42">
        <f t="shared" si="16"/>
        <v>0</v>
      </c>
      <c r="K101" s="13" t="s">
        <v>18</v>
      </c>
      <c r="L101" s="29"/>
      <c r="M101" s="42">
        <f t="shared" si="17"/>
        <v>0</v>
      </c>
      <c r="N101" s="13" t="s">
        <v>18</v>
      </c>
      <c r="O101" s="29"/>
      <c r="P101" s="38">
        <f t="shared" si="18"/>
        <v>0</v>
      </c>
      <c r="Q101" s="13" t="s">
        <v>18</v>
      </c>
      <c r="R101" s="14"/>
      <c r="S101" s="42">
        <f t="shared" si="19"/>
        <v>0</v>
      </c>
      <c r="T101" s="13" t="s">
        <v>18</v>
      </c>
      <c r="U101" s="29"/>
      <c r="V101" s="38">
        <f t="shared" si="20"/>
        <v>0</v>
      </c>
      <c r="W101" s="13" t="s">
        <v>18</v>
      </c>
      <c r="X101" s="14"/>
      <c r="Y101" s="42">
        <f t="shared" si="21"/>
        <v>0</v>
      </c>
      <c r="Z101" s="13" t="s">
        <v>18</v>
      </c>
      <c r="AA101" s="29"/>
      <c r="AB101" s="38">
        <f t="shared" si="22"/>
        <v>0</v>
      </c>
      <c r="AC101" s="13" t="s">
        <v>18</v>
      </c>
      <c r="AD101" s="14"/>
      <c r="AE101" s="42">
        <f t="shared" si="23"/>
        <v>0</v>
      </c>
      <c r="AF101" s="13" t="s">
        <v>18</v>
      </c>
      <c r="AG101" s="29"/>
      <c r="AH101" s="38">
        <f t="shared" si="24"/>
        <v>0</v>
      </c>
      <c r="AI101" s="13" t="s">
        <v>18</v>
      </c>
      <c r="AJ101" s="14"/>
      <c r="AK101" s="42">
        <f t="shared" si="25"/>
        <v>0</v>
      </c>
      <c r="AL101" s="13" t="s">
        <v>18</v>
      </c>
      <c r="AM101" s="29"/>
      <c r="AN101" s="38">
        <f t="shared" si="26"/>
        <v>0</v>
      </c>
      <c r="AO101" s="13" t="s">
        <v>18</v>
      </c>
      <c r="AP101" s="14"/>
      <c r="AQ101" s="39">
        <f t="shared" si="29"/>
        <v>0</v>
      </c>
      <c r="AR101" s="13" t="s">
        <v>18</v>
      </c>
      <c r="AS101" s="72">
        <f t="shared" si="27"/>
        <v>0</v>
      </c>
      <c r="AT101" s="27"/>
    </row>
    <row r="102" spans="1:46" ht="14.25" customHeight="1" x14ac:dyDescent="0.2">
      <c r="A102" s="77"/>
      <c r="B102" s="9"/>
      <c r="C102" s="15"/>
      <c r="D102" s="16"/>
      <c r="E102" s="17"/>
      <c r="F102" s="7">
        <f t="shared" si="28"/>
        <v>0</v>
      </c>
      <c r="G102" s="38">
        <f t="shared" si="15"/>
        <v>0</v>
      </c>
      <c r="H102" s="13" t="s">
        <v>18</v>
      </c>
      <c r="I102" s="14"/>
      <c r="J102" s="42">
        <f t="shared" si="16"/>
        <v>0</v>
      </c>
      <c r="K102" s="13" t="s">
        <v>18</v>
      </c>
      <c r="L102" s="29"/>
      <c r="M102" s="42">
        <f t="shared" si="17"/>
        <v>0</v>
      </c>
      <c r="N102" s="13" t="s">
        <v>18</v>
      </c>
      <c r="O102" s="29"/>
      <c r="P102" s="38">
        <f t="shared" si="18"/>
        <v>0</v>
      </c>
      <c r="Q102" s="13" t="s">
        <v>18</v>
      </c>
      <c r="R102" s="14"/>
      <c r="S102" s="42">
        <f t="shared" si="19"/>
        <v>0</v>
      </c>
      <c r="T102" s="13" t="s">
        <v>18</v>
      </c>
      <c r="U102" s="29"/>
      <c r="V102" s="38">
        <f t="shared" si="20"/>
        <v>0</v>
      </c>
      <c r="W102" s="13" t="s">
        <v>18</v>
      </c>
      <c r="X102" s="14"/>
      <c r="Y102" s="42">
        <f t="shared" si="21"/>
        <v>0</v>
      </c>
      <c r="Z102" s="13" t="s">
        <v>18</v>
      </c>
      <c r="AA102" s="29"/>
      <c r="AB102" s="38">
        <f t="shared" si="22"/>
        <v>0</v>
      </c>
      <c r="AC102" s="13" t="s">
        <v>18</v>
      </c>
      <c r="AD102" s="14"/>
      <c r="AE102" s="42">
        <f t="shared" si="23"/>
        <v>0</v>
      </c>
      <c r="AF102" s="13" t="s">
        <v>18</v>
      </c>
      <c r="AG102" s="29"/>
      <c r="AH102" s="38">
        <f t="shared" si="24"/>
        <v>0</v>
      </c>
      <c r="AI102" s="13" t="s">
        <v>18</v>
      </c>
      <c r="AJ102" s="14"/>
      <c r="AK102" s="42">
        <f t="shared" si="25"/>
        <v>0</v>
      </c>
      <c r="AL102" s="13" t="s">
        <v>18</v>
      </c>
      <c r="AM102" s="29"/>
      <c r="AN102" s="38">
        <f t="shared" si="26"/>
        <v>0</v>
      </c>
      <c r="AO102" s="13" t="s">
        <v>18</v>
      </c>
      <c r="AP102" s="14"/>
      <c r="AQ102" s="39">
        <f t="shared" si="29"/>
        <v>0</v>
      </c>
      <c r="AR102" s="13" t="s">
        <v>18</v>
      </c>
      <c r="AS102" s="72">
        <f t="shared" si="27"/>
        <v>0</v>
      </c>
      <c r="AT102" s="27"/>
    </row>
    <row r="103" spans="1:46" ht="14.25" customHeight="1" x14ac:dyDescent="0.2">
      <c r="A103" s="77"/>
      <c r="B103" s="9"/>
      <c r="C103" s="15"/>
      <c r="D103" s="16"/>
      <c r="E103" s="17"/>
      <c r="F103" s="7">
        <f t="shared" si="28"/>
        <v>0</v>
      </c>
      <c r="G103" s="38">
        <f t="shared" si="15"/>
        <v>0</v>
      </c>
      <c r="H103" s="13" t="s">
        <v>18</v>
      </c>
      <c r="I103" s="14"/>
      <c r="J103" s="42">
        <f t="shared" si="16"/>
        <v>0</v>
      </c>
      <c r="K103" s="13" t="s">
        <v>18</v>
      </c>
      <c r="L103" s="29"/>
      <c r="M103" s="42">
        <f t="shared" si="17"/>
        <v>0</v>
      </c>
      <c r="N103" s="13" t="s">
        <v>18</v>
      </c>
      <c r="O103" s="29"/>
      <c r="P103" s="38">
        <f t="shared" si="18"/>
        <v>0</v>
      </c>
      <c r="Q103" s="13" t="s">
        <v>18</v>
      </c>
      <c r="R103" s="14"/>
      <c r="S103" s="42">
        <f t="shared" si="19"/>
        <v>0</v>
      </c>
      <c r="T103" s="13" t="s">
        <v>18</v>
      </c>
      <c r="U103" s="29"/>
      <c r="V103" s="38">
        <f t="shared" si="20"/>
        <v>0</v>
      </c>
      <c r="W103" s="13" t="s">
        <v>18</v>
      </c>
      <c r="X103" s="14"/>
      <c r="Y103" s="42">
        <f t="shared" si="21"/>
        <v>0</v>
      </c>
      <c r="Z103" s="13" t="s">
        <v>18</v>
      </c>
      <c r="AA103" s="29"/>
      <c r="AB103" s="38">
        <f t="shared" si="22"/>
        <v>0</v>
      </c>
      <c r="AC103" s="13" t="s">
        <v>18</v>
      </c>
      <c r="AD103" s="14"/>
      <c r="AE103" s="42">
        <f t="shared" si="23"/>
        <v>0</v>
      </c>
      <c r="AF103" s="13" t="s">
        <v>18</v>
      </c>
      <c r="AG103" s="29"/>
      <c r="AH103" s="38">
        <f t="shared" si="24"/>
        <v>0</v>
      </c>
      <c r="AI103" s="13" t="s">
        <v>18</v>
      </c>
      <c r="AJ103" s="14"/>
      <c r="AK103" s="42">
        <f t="shared" si="25"/>
        <v>0</v>
      </c>
      <c r="AL103" s="13" t="s">
        <v>18</v>
      </c>
      <c r="AM103" s="29"/>
      <c r="AN103" s="38">
        <f t="shared" si="26"/>
        <v>0</v>
      </c>
      <c r="AO103" s="13" t="s">
        <v>18</v>
      </c>
      <c r="AP103" s="14"/>
      <c r="AQ103" s="39">
        <f t="shared" si="29"/>
        <v>0</v>
      </c>
      <c r="AR103" s="13" t="s">
        <v>18</v>
      </c>
      <c r="AS103" s="72">
        <f t="shared" si="27"/>
        <v>0</v>
      </c>
      <c r="AT103" s="27"/>
    </row>
    <row r="104" spans="1:46" ht="14.25" customHeight="1" x14ac:dyDescent="0.2">
      <c r="A104" s="77"/>
      <c r="B104" s="9"/>
      <c r="C104" s="15"/>
      <c r="D104" s="16"/>
      <c r="E104" s="12"/>
      <c r="F104" s="7">
        <f t="shared" si="28"/>
        <v>0</v>
      </c>
      <c r="G104" s="38">
        <f t="shared" si="15"/>
        <v>0</v>
      </c>
      <c r="H104" s="13" t="s">
        <v>18</v>
      </c>
      <c r="I104" s="14"/>
      <c r="J104" s="42">
        <f t="shared" si="16"/>
        <v>0</v>
      </c>
      <c r="K104" s="13" t="s">
        <v>18</v>
      </c>
      <c r="L104" s="29"/>
      <c r="M104" s="42">
        <f t="shared" si="17"/>
        <v>0</v>
      </c>
      <c r="N104" s="13" t="s">
        <v>18</v>
      </c>
      <c r="O104" s="29"/>
      <c r="P104" s="38">
        <f t="shared" si="18"/>
        <v>0</v>
      </c>
      <c r="Q104" s="13" t="s">
        <v>18</v>
      </c>
      <c r="R104" s="14"/>
      <c r="S104" s="42">
        <f t="shared" si="19"/>
        <v>0</v>
      </c>
      <c r="T104" s="13" t="s">
        <v>18</v>
      </c>
      <c r="U104" s="29"/>
      <c r="V104" s="38">
        <f t="shared" si="20"/>
        <v>0</v>
      </c>
      <c r="W104" s="13" t="s">
        <v>18</v>
      </c>
      <c r="X104" s="14"/>
      <c r="Y104" s="42">
        <f t="shared" si="21"/>
        <v>0</v>
      </c>
      <c r="Z104" s="13" t="s">
        <v>18</v>
      </c>
      <c r="AA104" s="29"/>
      <c r="AB104" s="38">
        <f t="shared" si="22"/>
        <v>0</v>
      </c>
      <c r="AC104" s="13" t="s">
        <v>18</v>
      </c>
      <c r="AD104" s="14"/>
      <c r="AE104" s="42">
        <f t="shared" si="23"/>
        <v>0</v>
      </c>
      <c r="AF104" s="13" t="s">
        <v>18</v>
      </c>
      <c r="AG104" s="29"/>
      <c r="AH104" s="38">
        <f t="shared" si="24"/>
        <v>0</v>
      </c>
      <c r="AI104" s="13" t="s">
        <v>18</v>
      </c>
      <c r="AJ104" s="14"/>
      <c r="AK104" s="42">
        <f t="shared" si="25"/>
        <v>0</v>
      </c>
      <c r="AL104" s="13" t="s">
        <v>18</v>
      </c>
      <c r="AM104" s="29"/>
      <c r="AN104" s="38">
        <f t="shared" si="26"/>
        <v>0</v>
      </c>
      <c r="AO104" s="13" t="s">
        <v>18</v>
      </c>
      <c r="AP104" s="14"/>
      <c r="AQ104" s="39">
        <f t="shared" si="29"/>
        <v>0</v>
      </c>
      <c r="AR104" s="13" t="s">
        <v>18</v>
      </c>
      <c r="AS104" s="72">
        <f t="shared" si="27"/>
        <v>0</v>
      </c>
      <c r="AT104" s="27"/>
    </row>
    <row r="105" spans="1:46" ht="14.25" customHeight="1" x14ac:dyDescent="0.2">
      <c r="A105" s="77"/>
      <c r="B105" s="9"/>
      <c r="C105" s="15"/>
      <c r="D105" s="16"/>
      <c r="E105" s="17"/>
      <c r="F105" s="7">
        <f t="shared" si="28"/>
        <v>0</v>
      </c>
      <c r="G105" s="38">
        <f t="shared" si="15"/>
        <v>0</v>
      </c>
      <c r="H105" s="13" t="s">
        <v>18</v>
      </c>
      <c r="I105" s="14"/>
      <c r="J105" s="42">
        <f t="shared" si="16"/>
        <v>0</v>
      </c>
      <c r="K105" s="13" t="s">
        <v>18</v>
      </c>
      <c r="L105" s="29"/>
      <c r="M105" s="42">
        <f t="shared" si="17"/>
        <v>0</v>
      </c>
      <c r="N105" s="13" t="s">
        <v>18</v>
      </c>
      <c r="O105" s="29"/>
      <c r="P105" s="38">
        <f t="shared" si="18"/>
        <v>0</v>
      </c>
      <c r="Q105" s="13" t="s">
        <v>18</v>
      </c>
      <c r="R105" s="14"/>
      <c r="S105" s="42">
        <f t="shared" si="19"/>
        <v>0</v>
      </c>
      <c r="T105" s="13" t="s">
        <v>18</v>
      </c>
      <c r="U105" s="29"/>
      <c r="V105" s="38">
        <f t="shared" si="20"/>
        <v>0</v>
      </c>
      <c r="W105" s="13" t="s">
        <v>18</v>
      </c>
      <c r="X105" s="14"/>
      <c r="Y105" s="42">
        <f t="shared" si="21"/>
        <v>0</v>
      </c>
      <c r="Z105" s="13" t="s">
        <v>18</v>
      </c>
      <c r="AA105" s="29"/>
      <c r="AB105" s="38">
        <f t="shared" si="22"/>
        <v>0</v>
      </c>
      <c r="AC105" s="13" t="s">
        <v>18</v>
      </c>
      <c r="AD105" s="14"/>
      <c r="AE105" s="42">
        <f t="shared" si="23"/>
        <v>0</v>
      </c>
      <c r="AF105" s="13" t="s">
        <v>18</v>
      </c>
      <c r="AG105" s="29"/>
      <c r="AH105" s="38">
        <f t="shared" si="24"/>
        <v>0</v>
      </c>
      <c r="AI105" s="13" t="s">
        <v>18</v>
      </c>
      <c r="AJ105" s="14"/>
      <c r="AK105" s="42">
        <f t="shared" si="25"/>
        <v>0</v>
      </c>
      <c r="AL105" s="13" t="s">
        <v>18</v>
      </c>
      <c r="AM105" s="29"/>
      <c r="AN105" s="38">
        <f t="shared" si="26"/>
        <v>0</v>
      </c>
      <c r="AO105" s="13" t="s">
        <v>18</v>
      </c>
      <c r="AP105" s="14"/>
      <c r="AQ105" s="39">
        <f t="shared" si="29"/>
        <v>0</v>
      </c>
      <c r="AR105" s="13" t="s">
        <v>18</v>
      </c>
      <c r="AS105" s="72">
        <f t="shared" si="27"/>
        <v>0</v>
      </c>
      <c r="AT105" s="27"/>
    </row>
    <row r="106" spans="1:46" ht="14.25" customHeight="1" x14ac:dyDescent="0.2">
      <c r="A106" s="77"/>
      <c r="B106" s="9"/>
      <c r="C106" s="15"/>
      <c r="D106" s="16"/>
      <c r="E106" s="17"/>
      <c r="F106" s="7">
        <f t="shared" si="28"/>
        <v>0</v>
      </c>
      <c r="G106" s="38">
        <f t="shared" si="15"/>
        <v>0</v>
      </c>
      <c r="H106" s="13" t="s">
        <v>18</v>
      </c>
      <c r="I106" s="14"/>
      <c r="J106" s="42">
        <f t="shared" si="16"/>
        <v>0</v>
      </c>
      <c r="K106" s="13" t="s">
        <v>18</v>
      </c>
      <c r="L106" s="29"/>
      <c r="M106" s="42">
        <f t="shared" si="17"/>
        <v>0</v>
      </c>
      <c r="N106" s="13" t="s">
        <v>18</v>
      </c>
      <c r="O106" s="29"/>
      <c r="P106" s="38">
        <f t="shared" si="18"/>
        <v>0</v>
      </c>
      <c r="Q106" s="13" t="s">
        <v>18</v>
      </c>
      <c r="R106" s="14"/>
      <c r="S106" s="42">
        <f t="shared" si="19"/>
        <v>0</v>
      </c>
      <c r="T106" s="13" t="s">
        <v>18</v>
      </c>
      <c r="U106" s="29"/>
      <c r="V106" s="38">
        <f t="shared" si="20"/>
        <v>0</v>
      </c>
      <c r="W106" s="13" t="s">
        <v>18</v>
      </c>
      <c r="X106" s="14"/>
      <c r="Y106" s="42">
        <f t="shared" si="21"/>
        <v>0</v>
      </c>
      <c r="Z106" s="13" t="s">
        <v>18</v>
      </c>
      <c r="AA106" s="29"/>
      <c r="AB106" s="38">
        <f t="shared" si="22"/>
        <v>0</v>
      </c>
      <c r="AC106" s="13" t="s">
        <v>18</v>
      </c>
      <c r="AD106" s="14"/>
      <c r="AE106" s="42">
        <f t="shared" si="23"/>
        <v>0</v>
      </c>
      <c r="AF106" s="13" t="s">
        <v>18</v>
      </c>
      <c r="AG106" s="29"/>
      <c r="AH106" s="38">
        <f t="shared" si="24"/>
        <v>0</v>
      </c>
      <c r="AI106" s="13" t="s">
        <v>18</v>
      </c>
      <c r="AJ106" s="14"/>
      <c r="AK106" s="42">
        <f t="shared" si="25"/>
        <v>0</v>
      </c>
      <c r="AL106" s="13" t="s">
        <v>18</v>
      </c>
      <c r="AM106" s="29"/>
      <c r="AN106" s="38">
        <f t="shared" si="26"/>
        <v>0</v>
      </c>
      <c r="AO106" s="13" t="s">
        <v>18</v>
      </c>
      <c r="AP106" s="14"/>
      <c r="AQ106" s="39">
        <f t="shared" si="29"/>
        <v>0</v>
      </c>
      <c r="AR106" s="13" t="s">
        <v>18</v>
      </c>
      <c r="AS106" s="72">
        <f t="shared" si="27"/>
        <v>0</v>
      </c>
      <c r="AT106" s="27"/>
    </row>
    <row r="107" spans="1:46" ht="14.25" customHeight="1" x14ac:dyDescent="0.2">
      <c r="A107" s="77"/>
      <c r="B107" s="9"/>
      <c r="C107" s="15"/>
      <c r="D107" s="16"/>
      <c r="E107" s="17"/>
      <c r="F107" s="7">
        <f t="shared" si="28"/>
        <v>0</v>
      </c>
      <c r="G107" s="38">
        <f t="shared" si="15"/>
        <v>0</v>
      </c>
      <c r="H107" s="13" t="s">
        <v>18</v>
      </c>
      <c r="I107" s="14"/>
      <c r="J107" s="42">
        <f t="shared" si="16"/>
        <v>0</v>
      </c>
      <c r="K107" s="13" t="s">
        <v>18</v>
      </c>
      <c r="L107" s="29"/>
      <c r="M107" s="42">
        <f t="shared" si="17"/>
        <v>0</v>
      </c>
      <c r="N107" s="13" t="s">
        <v>18</v>
      </c>
      <c r="O107" s="29"/>
      <c r="P107" s="38">
        <f t="shared" si="18"/>
        <v>0</v>
      </c>
      <c r="Q107" s="13" t="s">
        <v>18</v>
      </c>
      <c r="R107" s="14"/>
      <c r="S107" s="42">
        <f t="shared" si="19"/>
        <v>0</v>
      </c>
      <c r="T107" s="13" t="s">
        <v>18</v>
      </c>
      <c r="U107" s="29"/>
      <c r="V107" s="38">
        <f t="shared" si="20"/>
        <v>0</v>
      </c>
      <c r="W107" s="13" t="s">
        <v>18</v>
      </c>
      <c r="X107" s="14"/>
      <c r="Y107" s="42">
        <f t="shared" si="21"/>
        <v>0</v>
      </c>
      <c r="Z107" s="13" t="s">
        <v>18</v>
      </c>
      <c r="AA107" s="29"/>
      <c r="AB107" s="38">
        <f t="shared" si="22"/>
        <v>0</v>
      </c>
      <c r="AC107" s="13" t="s">
        <v>18</v>
      </c>
      <c r="AD107" s="14"/>
      <c r="AE107" s="42">
        <f t="shared" si="23"/>
        <v>0</v>
      </c>
      <c r="AF107" s="13" t="s">
        <v>18</v>
      </c>
      <c r="AG107" s="29"/>
      <c r="AH107" s="38">
        <f t="shared" si="24"/>
        <v>0</v>
      </c>
      <c r="AI107" s="13" t="s">
        <v>18</v>
      </c>
      <c r="AJ107" s="14"/>
      <c r="AK107" s="42">
        <f t="shared" si="25"/>
        <v>0</v>
      </c>
      <c r="AL107" s="13" t="s">
        <v>18</v>
      </c>
      <c r="AM107" s="29"/>
      <c r="AN107" s="38">
        <f t="shared" si="26"/>
        <v>0</v>
      </c>
      <c r="AO107" s="13" t="s">
        <v>18</v>
      </c>
      <c r="AP107" s="14"/>
      <c r="AQ107" s="39">
        <f t="shared" si="29"/>
        <v>0</v>
      </c>
      <c r="AR107" s="13" t="s">
        <v>18</v>
      </c>
      <c r="AS107" s="72">
        <f t="shared" si="27"/>
        <v>0</v>
      </c>
      <c r="AT107" s="27"/>
    </row>
    <row r="108" spans="1:46" ht="14.25" customHeight="1" x14ac:dyDescent="0.2">
      <c r="A108" s="77"/>
      <c r="B108" s="9"/>
      <c r="C108" s="15"/>
      <c r="D108" s="16"/>
      <c r="E108" s="17"/>
      <c r="F108" s="7">
        <f t="shared" si="28"/>
        <v>0</v>
      </c>
      <c r="G108" s="38">
        <f t="shared" si="15"/>
        <v>0</v>
      </c>
      <c r="H108" s="13" t="s">
        <v>18</v>
      </c>
      <c r="I108" s="14"/>
      <c r="J108" s="42">
        <f t="shared" si="16"/>
        <v>0</v>
      </c>
      <c r="K108" s="13" t="s">
        <v>18</v>
      </c>
      <c r="L108" s="29"/>
      <c r="M108" s="42">
        <f t="shared" si="17"/>
        <v>0</v>
      </c>
      <c r="N108" s="13" t="s">
        <v>18</v>
      </c>
      <c r="O108" s="29"/>
      <c r="P108" s="38">
        <f t="shared" si="18"/>
        <v>0</v>
      </c>
      <c r="Q108" s="13" t="s">
        <v>18</v>
      </c>
      <c r="R108" s="14"/>
      <c r="S108" s="42">
        <f t="shared" si="19"/>
        <v>0</v>
      </c>
      <c r="T108" s="13" t="s">
        <v>18</v>
      </c>
      <c r="U108" s="29"/>
      <c r="V108" s="38">
        <f t="shared" si="20"/>
        <v>0</v>
      </c>
      <c r="W108" s="13" t="s">
        <v>18</v>
      </c>
      <c r="X108" s="14"/>
      <c r="Y108" s="42">
        <f t="shared" si="21"/>
        <v>0</v>
      </c>
      <c r="Z108" s="13" t="s">
        <v>18</v>
      </c>
      <c r="AA108" s="29"/>
      <c r="AB108" s="38">
        <f t="shared" si="22"/>
        <v>0</v>
      </c>
      <c r="AC108" s="13" t="s">
        <v>18</v>
      </c>
      <c r="AD108" s="14"/>
      <c r="AE108" s="42">
        <f t="shared" si="23"/>
        <v>0</v>
      </c>
      <c r="AF108" s="13" t="s">
        <v>18</v>
      </c>
      <c r="AG108" s="29"/>
      <c r="AH108" s="38">
        <f t="shared" si="24"/>
        <v>0</v>
      </c>
      <c r="AI108" s="13" t="s">
        <v>18</v>
      </c>
      <c r="AJ108" s="14"/>
      <c r="AK108" s="42">
        <f t="shared" si="25"/>
        <v>0</v>
      </c>
      <c r="AL108" s="13" t="s">
        <v>18</v>
      </c>
      <c r="AM108" s="29"/>
      <c r="AN108" s="38">
        <f t="shared" si="26"/>
        <v>0</v>
      </c>
      <c r="AO108" s="13" t="s">
        <v>18</v>
      </c>
      <c r="AP108" s="14"/>
      <c r="AQ108" s="39">
        <f t="shared" si="29"/>
        <v>0</v>
      </c>
      <c r="AR108" s="13" t="s">
        <v>18</v>
      </c>
      <c r="AS108" s="72">
        <f t="shared" si="27"/>
        <v>0</v>
      </c>
      <c r="AT108" s="27"/>
    </row>
    <row r="109" spans="1:46" ht="14.25" customHeight="1" x14ac:dyDescent="0.2">
      <c r="A109" s="77"/>
      <c r="B109" s="22"/>
      <c r="C109" s="15"/>
      <c r="D109" s="16"/>
      <c r="E109" s="17"/>
      <c r="F109" s="7">
        <f t="shared" si="28"/>
        <v>0</v>
      </c>
      <c r="G109" s="38">
        <f t="shared" si="15"/>
        <v>0</v>
      </c>
      <c r="H109" s="13" t="s">
        <v>18</v>
      </c>
      <c r="I109" s="14"/>
      <c r="J109" s="42">
        <f t="shared" si="16"/>
        <v>0</v>
      </c>
      <c r="K109" s="13" t="s">
        <v>18</v>
      </c>
      <c r="L109" s="29"/>
      <c r="M109" s="42">
        <f t="shared" si="17"/>
        <v>0</v>
      </c>
      <c r="N109" s="13" t="s">
        <v>18</v>
      </c>
      <c r="O109" s="29"/>
      <c r="P109" s="38">
        <f t="shared" si="18"/>
        <v>0</v>
      </c>
      <c r="Q109" s="13" t="s">
        <v>18</v>
      </c>
      <c r="R109" s="14"/>
      <c r="S109" s="42">
        <f t="shared" si="19"/>
        <v>0</v>
      </c>
      <c r="T109" s="13" t="s">
        <v>18</v>
      </c>
      <c r="U109" s="29"/>
      <c r="V109" s="38">
        <f t="shared" si="20"/>
        <v>0</v>
      </c>
      <c r="W109" s="13" t="s">
        <v>18</v>
      </c>
      <c r="X109" s="14"/>
      <c r="Y109" s="42">
        <f t="shared" si="21"/>
        <v>0</v>
      </c>
      <c r="Z109" s="13" t="s">
        <v>18</v>
      </c>
      <c r="AA109" s="29"/>
      <c r="AB109" s="38">
        <f t="shared" si="22"/>
        <v>0</v>
      </c>
      <c r="AC109" s="13" t="s">
        <v>18</v>
      </c>
      <c r="AD109" s="14"/>
      <c r="AE109" s="42">
        <f t="shared" si="23"/>
        <v>0</v>
      </c>
      <c r="AF109" s="13" t="s">
        <v>18</v>
      </c>
      <c r="AG109" s="29"/>
      <c r="AH109" s="38">
        <f t="shared" si="24"/>
        <v>0</v>
      </c>
      <c r="AI109" s="13" t="s">
        <v>18</v>
      </c>
      <c r="AJ109" s="14"/>
      <c r="AK109" s="42">
        <f t="shared" si="25"/>
        <v>0</v>
      </c>
      <c r="AL109" s="13" t="s">
        <v>18</v>
      </c>
      <c r="AM109" s="29"/>
      <c r="AN109" s="38">
        <f t="shared" si="26"/>
        <v>0</v>
      </c>
      <c r="AO109" s="13" t="s">
        <v>18</v>
      </c>
      <c r="AP109" s="14"/>
      <c r="AQ109" s="39">
        <f t="shared" si="29"/>
        <v>0</v>
      </c>
      <c r="AR109" s="13" t="s">
        <v>18</v>
      </c>
      <c r="AS109" s="72">
        <f t="shared" si="27"/>
        <v>0</v>
      </c>
      <c r="AT109" s="27"/>
    </row>
    <row r="110" spans="1:46" ht="14.25" customHeight="1" x14ac:dyDescent="0.2">
      <c r="A110" s="77"/>
      <c r="B110" s="9"/>
      <c r="C110" s="15"/>
      <c r="D110" s="16"/>
      <c r="E110" s="17"/>
      <c r="F110" s="7">
        <f t="shared" si="28"/>
        <v>0</v>
      </c>
      <c r="G110" s="38">
        <f t="shared" si="15"/>
        <v>0</v>
      </c>
      <c r="H110" s="13" t="s">
        <v>18</v>
      </c>
      <c r="I110" s="14"/>
      <c r="J110" s="42">
        <f t="shared" si="16"/>
        <v>0</v>
      </c>
      <c r="K110" s="13" t="s">
        <v>18</v>
      </c>
      <c r="L110" s="29"/>
      <c r="M110" s="42">
        <f t="shared" si="17"/>
        <v>0</v>
      </c>
      <c r="N110" s="13" t="s">
        <v>18</v>
      </c>
      <c r="O110" s="29"/>
      <c r="P110" s="38">
        <f t="shared" si="18"/>
        <v>0</v>
      </c>
      <c r="Q110" s="13" t="s">
        <v>18</v>
      </c>
      <c r="R110" s="14"/>
      <c r="S110" s="42">
        <f t="shared" si="19"/>
        <v>0</v>
      </c>
      <c r="T110" s="13" t="s">
        <v>18</v>
      </c>
      <c r="U110" s="29"/>
      <c r="V110" s="38">
        <f t="shared" si="20"/>
        <v>0</v>
      </c>
      <c r="W110" s="13" t="s">
        <v>18</v>
      </c>
      <c r="X110" s="14"/>
      <c r="Y110" s="42">
        <f t="shared" si="21"/>
        <v>0</v>
      </c>
      <c r="Z110" s="13" t="s">
        <v>18</v>
      </c>
      <c r="AA110" s="29"/>
      <c r="AB110" s="38">
        <f t="shared" si="22"/>
        <v>0</v>
      </c>
      <c r="AC110" s="13" t="s">
        <v>18</v>
      </c>
      <c r="AD110" s="14"/>
      <c r="AE110" s="42">
        <f t="shared" si="23"/>
        <v>0</v>
      </c>
      <c r="AF110" s="13" t="s">
        <v>18</v>
      </c>
      <c r="AG110" s="29"/>
      <c r="AH110" s="38">
        <f t="shared" si="24"/>
        <v>0</v>
      </c>
      <c r="AI110" s="13" t="s">
        <v>18</v>
      </c>
      <c r="AJ110" s="14"/>
      <c r="AK110" s="42">
        <f t="shared" si="25"/>
        <v>0</v>
      </c>
      <c r="AL110" s="13" t="s">
        <v>18</v>
      </c>
      <c r="AM110" s="29"/>
      <c r="AN110" s="38">
        <f t="shared" si="26"/>
        <v>0</v>
      </c>
      <c r="AO110" s="13" t="s">
        <v>18</v>
      </c>
      <c r="AP110" s="14"/>
      <c r="AQ110" s="39">
        <f t="shared" si="29"/>
        <v>0</v>
      </c>
      <c r="AR110" s="13" t="s">
        <v>18</v>
      </c>
      <c r="AS110" s="72">
        <f t="shared" si="27"/>
        <v>0</v>
      </c>
      <c r="AT110" s="27"/>
    </row>
    <row r="111" spans="1:46" ht="14.25" customHeight="1" x14ac:dyDescent="0.2">
      <c r="A111" s="77"/>
      <c r="B111" s="9"/>
      <c r="C111" s="15"/>
      <c r="D111" s="16"/>
      <c r="E111" s="17"/>
      <c r="F111" s="20">
        <f t="shared" si="28"/>
        <v>0</v>
      </c>
      <c r="G111" s="38">
        <f t="shared" si="15"/>
        <v>0</v>
      </c>
      <c r="H111" s="21" t="s">
        <v>18</v>
      </c>
      <c r="I111" s="14"/>
      <c r="J111" s="66">
        <f t="shared" si="16"/>
        <v>0</v>
      </c>
      <c r="K111" s="21" t="s">
        <v>18</v>
      </c>
      <c r="L111" s="29"/>
      <c r="M111" s="66">
        <f t="shared" si="17"/>
        <v>0</v>
      </c>
      <c r="N111" s="21" t="s">
        <v>18</v>
      </c>
      <c r="O111" s="29"/>
      <c r="P111" s="63">
        <f t="shared" si="18"/>
        <v>0</v>
      </c>
      <c r="Q111" s="21" t="s">
        <v>18</v>
      </c>
      <c r="R111" s="14"/>
      <c r="S111" s="66">
        <f t="shared" si="19"/>
        <v>0</v>
      </c>
      <c r="T111" s="21" t="s">
        <v>18</v>
      </c>
      <c r="U111" s="29"/>
      <c r="V111" s="63">
        <f t="shared" si="20"/>
        <v>0</v>
      </c>
      <c r="W111" s="21" t="s">
        <v>18</v>
      </c>
      <c r="X111" s="14"/>
      <c r="Y111" s="66">
        <f t="shared" si="21"/>
        <v>0</v>
      </c>
      <c r="Z111" s="21" t="s">
        <v>18</v>
      </c>
      <c r="AA111" s="29"/>
      <c r="AB111" s="63">
        <f t="shared" si="22"/>
        <v>0</v>
      </c>
      <c r="AC111" s="21" t="s">
        <v>18</v>
      </c>
      <c r="AD111" s="14"/>
      <c r="AE111" s="66">
        <f t="shared" si="23"/>
        <v>0</v>
      </c>
      <c r="AF111" s="21" t="s">
        <v>18</v>
      </c>
      <c r="AG111" s="29"/>
      <c r="AH111" s="63">
        <f t="shared" si="24"/>
        <v>0</v>
      </c>
      <c r="AI111" s="21" t="s">
        <v>18</v>
      </c>
      <c r="AJ111" s="14"/>
      <c r="AK111" s="66">
        <f t="shared" si="25"/>
        <v>0</v>
      </c>
      <c r="AL111" s="21" t="s">
        <v>18</v>
      </c>
      <c r="AM111" s="29"/>
      <c r="AN111" s="63">
        <f t="shared" si="26"/>
        <v>0</v>
      </c>
      <c r="AO111" s="21" t="s">
        <v>18</v>
      </c>
      <c r="AP111" s="14"/>
      <c r="AQ111" s="40">
        <f t="shared" si="29"/>
        <v>0</v>
      </c>
      <c r="AR111" s="21" t="s">
        <v>18</v>
      </c>
      <c r="AS111" s="73">
        <f t="shared" si="27"/>
        <v>0</v>
      </c>
      <c r="AT111" s="28"/>
    </row>
    <row r="112" spans="1:46" ht="14.25" customHeight="1" x14ac:dyDescent="0.2">
      <c r="A112" s="77"/>
      <c r="B112" s="9"/>
      <c r="C112" s="15"/>
      <c r="D112" s="16"/>
      <c r="E112" s="12"/>
      <c r="F112" s="23">
        <f t="shared" si="28"/>
        <v>0</v>
      </c>
      <c r="G112" s="64">
        <f t="shared" ref="G112:G148" si="30">IF($F112=0,,$I112/$F112*100)</f>
        <v>0</v>
      </c>
      <c r="H112" s="24" t="s">
        <v>18</v>
      </c>
      <c r="I112" s="14"/>
      <c r="J112" s="67">
        <f t="shared" si="16"/>
        <v>0</v>
      </c>
      <c r="K112" s="24" t="s">
        <v>18</v>
      </c>
      <c r="L112" s="29"/>
      <c r="M112" s="67">
        <f t="shared" si="17"/>
        <v>0</v>
      </c>
      <c r="N112" s="24" t="s">
        <v>18</v>
      </c>
      <c r="O112" s="29"/>
      <c r="P112" s="64">
        <f t="shared" si="18"/>
        <v>0</v>
      </c>
      <c r="Q112" s="24" t="s">
        <v>18</v>
      </c>
      <c r="R112" s="14"/>
      <c r="S112" s="67">
        <f t="shared" si="19"/>
        <v>0</v>
      </c>
      <c r="T112" s="24" t="s">
        <v>18</v>
      </c>
      <c r="U112" s="29"/>
      <c r="V112" s="64">
        <f t="shared" si="20"/>
        <v>0</v>
      </c>
      <c r="W112" s="24" t="s">
        <v>18</v>
      </c>
      <c r="X112" s="14"/>
      <c r="Y112" s="67">
        <f t="shared" si="21"/>
        <v>0</v>
      </c>
      <c r="Z112" s="24" t="s">
        <v>18</v>
      </c>
      <c r="AA112" s="29"/>
      <c r="AB112" s="64">
        <f t="shared" si="22"/>
        <v>0</v>
      </c>
      <c r="AC112" s="24" t="s">
        <v>18</v>
      </c>
      <c r="AD112" s="14"/>
      <c r="AE112" s="67">
        <f t="shared" si="23"/>
        <v>0</v>
      </c>
      <c r="AF112" s="24" t="s">
        <v>18</v>
      </c>
      <c r="AG112" s="29"/>
      <c r="AH112" s="64">
        <f t="shared" si="24"/>
        <v>0</v>
      </c>
      <c r="AI112" s="24" t="s">
        <v>18</v>
      </c>
      <c r="AJ112" s="14"/>
      <c r="AK112" s="67">
        <f t="shared" si="25"/>
        <v>0</v>
      </c>
      <c r="AL112" s="24" t="s">
        <v>18</v>
      </c>
      <c r="AM112" s="29"/>
      <c r="AN112" s="64">
        <f t="shared" si="26"/>
        <v>0</v>
      </c>
      <c r="AO112" s="24" t="s">
        <v>18</v>
      </c>
      <c r="AP112" s="14"/>
      <c r="AQ112" s="39">
        <f t="shared" si="29"/>
        <v>0</v>
      </c>
      <c r="AR112" s="24" t="s">
        <v>18</v>
      </c>
      <c r="AS112" s="74">
        <f t="shared" si="27"/>
        <v>0</v>
      </c>
      <c r="AT112" s="27"/>
    </row>
    <row r="113" spans="1:46" ht="14.25" customHeight="1" x14ac:dyDescent="0.2">
      <c r="A113" s="77"/>
      <c r="B113" s="9"/>
      <c r="C113" s="15"/>
      <c r="D113" s="16"/>
      <c r="E113" s="12"/>
      <c r="F113" s="7">
        <f t="shared" si="28"/>
        <v>0</v>
      </c>
      <c r="G113" s="38">
        <f t="shared" si="30"/>
        <v>0</v>
      </c>
      <c r="H113" s="13" t="s">
        <v>18</v>
      </c>
      <c r="I113" s="14"/>
      <c r="J113" s="42">
        <f t="shared" si="16"/>
        <v>0</v>
      </c>
      <c r="K113" s="13" t="s">
        <v>18</v>
      </c>
      <c r="L113" s="29"/>
      <c r="M113" s="42">
        <f t="shared" si="17"/>
        <v>0</v>
      </c>
      <c r="N113" s="13" t="s">
        <v>18</v>
      </c>
      <c r="O113" s="29"/>
      <c r="P113" s="38">
        <f t="shared" si="18"/>
        <v>0</v>
      </c>
      <c r="Q113" s="13" t="s">
        <v>18</v>
      </c>
      <c r="R113" s="14"/>
      <c r="S113" s="42">
        <f t="shared" si="19"/>
        <v>0</v>
      </c>
      <c r="T113" s="13" t="s">
        <v>18</v>
      </c>
      <c r="U113" s="29"/>
      <c r="V113" s="38">
        <f t="shared" si="20"/>
        <v>0</v>
      </c>
      <c r="W113" s="13" t="s">
        <v>18</v>
      </c>
      <c r="X113" s="14"/>
      <c r="Y113" s="42">
        <f t="shared" si="21"/>
        <v>0</v>
      </c>
      <c r="Z113" s="13" t="s">
        <v>18</v>
      </c>
      <c r="AA113" s="29"/>
      <c r="AB113" s="38">
        <f t="shared" si="22"/>
        <v>0</v>
      </c>
      <c r="AC113" s="13" t="s">
        <v>18</v>
      </c>
      <c r="AD113" s="14"/>
      <c r="AE113" s="42">
        <f t="shared" si="23"/>
        <v>0</v>
      </c>
      <c r="AF113" s="13" t="s">
        <v>18</v>
      </c>
      <c r="AG113" s="29"/>
      <c r="AH113" s="38">
        <f t="shared" si="24"/>
        <v>0</v>
      </c>
      <c r="AI113" s="13" t="s">
        <v>18</v>
      </c>
      <c r="AJ113" s="14"/>
      <c r="AK113" s="42">
        <f t="shared" si="25"/>
        <v>0</v>
      </c>
      <c r="AL113" s="13" t="s">
        <v>18</v>
      </c>
      <c r="AM113" s="29"/>
      <c r="AN113" s="38">
        <f t="shared" si="26"/>
        <v>0</v>
      </c>
      <c r="AO113" s="13" t="s">
        <v>18</v>
      </c>
      <c r="AP113" s="14"/>
      <c r="AQ113" s="39">
        <f t="shared" si="29"/>
        <v>0</v>
      </c>
      <c r="AR113" s="13" t="s">
        <v>18</v>
      </c>
      <c r="AS113" s="72">
        <f t="shared" si="27"/>
        <v>0</v>
      </c>
      <c r="AT113" s="27"/>
    </row>
    <row r="114" spans="1:46" ht="14.25" customHeight="1" x14ac:dyDescent="0.2">
      <c r="A114" s="77"/>
      <c r="B114" s="9"/>
      <c r="C114" s="15"/>
      <c r="D114" s="16"/>
      <c r="E114" s="17"/>
      <c r="F114" s="7">
        <f t="shared" si="28"/>
        <v>0</v>
      </c>
      <c r="G114" s="38">
        <f t="shared" si="30"/>
        <v>0</v>
      </c>
      <c r="H114" s="13" t="s">
        <v>18</v>
      </c>
      <c r="I114" s="14"/>
      <c r="J114" s="42">
        <f t="shared" si="16"/>
        <v>0</v>
      </c>
      <c r="K114" s="13" t="s">
        <v>18</v>
      </c>
      <c r="L114" s="29"/>
      <c r="M114" s="42">
        <f t="shared" si="17"/>
        <v>0</v>
      </c>
      <c r="N114" s="13" t="s">
        <v>18</v>
      </c>
      <c r="O114" s="29"/>
      <c r="P114" s="38">
        <f t="shared" si="18"/>
        <v>0</v>
      </c>
      <c r="Q114" s="13" t="s">
        <v>18</v>
      </c>
      <c r="R114" s="14"/>
      <c r="S114" s="42">
        <f t="shared" si="19"/>
        <v>0</v>
      </c>
      <c r="T114" s="13" t="s">
        <v>18</v>
      </c>
      <c r="U114" s="29"/>
      <c r="V114" s="38">
        <f t="shared" si="20"/>
        <v>0</v>
      </c>
      <c r="W114" s="13" t="s">
        <v>18</v>
      </c>
      <c r="X114" s="14"/>
      <c r="Y114" s="42">
        <f t="shared" si="21"/>
        <v>0</v>
      </c>
      <c r="Z114" s="13" t="s">
        <v>18</v>
      </c>
      <c r="AA114" s="29"/>
      <c r="AB114" s="38">
        <f t="shared" si="22"/>
        <v>0</v>
      </c>
      <c r="AC114" s="13" t="s">
        <v>18</v>
      </c>
      <c r="AD114" s="14"/>
      <c r="AE114" s="42">
        <f t="shared" si="23"/>
        <v>0</v>
      </c>
      <c r="AF114" s="13" t="s">
        <v>18</v>
      </c>
      <c r="AG114" s="29"/>
      <c r="AH114" s="38">
        <f t="shared" si="24"/>
        <v>0</v>
      </c>
      <c r="AI114" s="13" t="s">
        <v>18</v>
      </c>
      <c r="AJ114" s="14"/>
      <c r="AK114" s="42">
        <f t="shared" si="25"/>
        <v>0</v>
      </c>
      <c r="AL114" s="13" t="s">
        <v>18</v>
      </c>
      <c r="AM114" s="29"/>
      <c r="AN114" s="38">
        <f t="shared" si="26"/>
        <v>0</v>
      </c>
      <c r="AO114" s="13" t="s">
        <v>18</v>
      </c>
      <c r="AP114" s="14"/>
      <c r="AQ114" s="39">
        <f t="shared" si="29"/>
        <v>0</v>
      </c>
      <c r="AR114" s="13" t="s">
        <v>18</v>
      </c>
      <c r="AS114" s="72">
        <f t="shared" si="27"/>
        <v>0</v>
      </c>
      <c r="AT114" s="27"/>
    </row>
    <row r="115" spans="1:46" ht="14.25" customHeight="1" x14ac:dyDescent="0.2">
      <c r="A115" s="77"/>
      <c r="B115" s="9"/>
      <c r="C115" s="15"/>
      <c r="D115" s="16"/>
      <c r="E115" s="17"/>
      <c r="F115" s="7">
        <f t="shared" si="28"/>
        <v>0</v>
      </c>
      <c r="G115" s="38">
        <f t="shared" si="30"/>
        <v>0</v>
      </c>
      <c r="H115" s="13" t="s">
        <v>18</v>
      </c>
      <c r="I115" s="14"/>
      <c r="J115" s="42">
        <f t="shared" si="16"/>
        <v>0</v>
      </c>
      <c r="K115" s="13" t="s">
        <v>18</v>
      </c>
      <c r="L115" s="29"/>
      <c r="M115" s="42">
        <f t="shared" si="17"/>
        <v>0</v>
      </c>
      <c r="N115" s="13" t="s">
        <v>18</v>
      </c>
      <c r="O115" s="29"/>
      <c r="P115" s="38">
        <f t="shared" si="18"/>
        <v>0</v>
      </c>
      <c r="Q115" s="13" t="s">
        <v>18</v>
      </c>
      <c r="R115" s="14"/>
      <c r="S115" s="42">
        <f t="shared" si="19"/>
        <v>0</v>
      </c>
      <c r="T115" s="13" t="s">
        <v>18</v>
      </c>
      <c r="U115" s="29"/>
      <c r="V115" s="38">
        <f t="shared" si="20"/>
        <v>0</v>
      </c>
      <c r="W115" s="13" t="s">
        <v>18</v>
      </c>
      <c r="X115" s="14"/>
      <c r="Y115" s="42">
        <f t="shared" si="21"/>
        <v>0</v>
      </c>
      <c r="Z115" s="13" t="s">
        <v>18</v>
      </c>
      <c r="AA115" s="29"/>
      <c r="AB115" s="38">
        <f t="shared" si="22"/>
        <v>0</v>
      </c>
      <c r="AC115" s="13" t="s">
        <v>18</v>
      </c>
      <c r="AD115" s="14"/>
      <c r="AE115" s="42">
        <f t="shared" si="23"/>
        <v>0</v>
      </c>
      <c r="AF115" s="13" t="s">
        <v>18</v>
      </c>
      <c r="AG115" s="29"/>
      <c r="AH115" s="38">
        <f t="shared" si="24"/>
        <v>0</v>
      </c>
      <c r="AI115" s="13" t="s">
        <v>18</v>
      </c>
      <c r="AJ115" s="14"/>
      <c r="AK115" s="42">
        <f t="shared" si="25"/>
        <v>0</v>
      </c>
      <c r="AL115" s="13" t="s">
        <v>18</v>
      </c>
      <c r="AM115" s="29"/>
      <c r="AN115" s="38">
        <f t="shared" si="26"/>
        <v>0</v>
      </c>
      <c r="AO115" s="13" t="s">
        <v>18</v>
      </c>
      <c r="AP115" s="14"/>
      <c r="AQ115" s="39">
        <f t="shared" si="29"/>
        <v>0</v>
      </c>
      <c r="AR115" s="13" t="s">
        <v>18</v>
      </c>
      <c r="AS115" s="72">
        <f t="shared" si="27"/>
        <v>0</v>
      </c>
      <c r="AT115" s="27"/>
    </row>
    <row r="116" spans="1:46" ht="14.25" customHeight="1" x14ac:dyDescent="0.2">
      <c r="A116" s="77"/>
      <c r="B116" s="9"/>
      <c r="C116" s="15"/>
      <c r="D116" s="16"/>
      <c r="E116" s="17"/>
      <c r="F116" s="7">
        <f t="shared" si="28"/>
        <v>0</v>
      </c>
      <c r="G116" s="38">
        <f t="shared" si="30"/>
        <v>0</v>
      </c>
      <c r="H116" s="13" t="s">
        <v>18</v>
      </c>
      <c r="I116" s="14"/>
      <c r="J116" s="42">
        <f t="shared" si="16"/>
        <v>0</v>
      </c>
      <c r="K116" s="13" t="s">
        <v>18</v>
      </c>
      <c r="L116" s="29"/>
      <c r="M116" s="42">
        <f t="shared" si="17"/>
        <v>0</v>
      </c>
      <c r="N116" s="13" t="s">
        <v>18</v>
      </c>
      <c r="O116" s="29"/>
      <c r="P116" s="38">
        <f t="shared" si="18"/>
        <v>0</v>
      </c>
      <c r="Q116" s="13" t="s">
        <v>18</v>
      </c>
      <c r="R116" s="14"/>
      <c r="S116" s="42">
        <f t="shared" si="19"/>
        <v>0</v>
      </c>
      <c r="T116" s="13" t="s">
        <v>18</v>
      </c>
      <c r="U116" s="29"/>
      <c r="V116" s="38">
        <f t="shared" si="20"/>
        <v>0</v>
      </c>
      <c r="W116" s="13" t="s">
        <v>18</v>
      </c>
      <c r="X116" s="14"/>
      <c r="Y116" s="42">
        <f t="shared" si="21"/>
        <v>0</v>
      </c>
      <c r="Z116" s="13" t="s">
        <v>18</v>
      </c>
      <c r="AA116" s="29"/>
      <c r="AB116" s="38">
        <f t="shared" si="22"/>
        <v>0</v>
      </c>
      <c r="AC116" s="13" t="s">
        <v>18</v>
      </c>
      <c r="AD116" s="14"/>
      <c r="AE116" s="42">
        <f t="shared" si="23"/>
        <v>0</v>
      </c>
      <c r="AF116" s="13" t="s">
        <v>18</v>
      </c>
      <c r="AG116" s="29"/>
      <c r="AH116" s="38">
        <f t="shared" si="24"/>
        <v>0</v>
      </c>
      <c r="AI116" s="13" t="s">
        <v>18</v>
      </c>
      <c r="AJ116" s="14"/>
      <c r="AK116" s="42">
        <f t="shared" si="25"/>
        <v>0</v>
      </c>
      <c r="AL116" s="13" t="s">
        <v>18</v>
      </c>
      <c r="AM116" s="29"/>
      <c r="AN116" s="38">
        <f t="shared" si="26"/>
        <v>0</v>
      </c>
      <c r="AO116" s="13" t="s">
        <v>18</v>
      </c>
      <c r="AP116" s="14"/>
      <c r="AQ116" s="39">
        <f t="shared" si="29"/>
        <v>0</v>
      </c>
      <c r="AR116" s="13" t="s">
        <v>18</v>
      </c>
      <c r="AS116" s="72">
        <f t="shared" si="27"/>
        <v>0</v>
      </c>
      <c r="AT116" s="27"/>
    </row>
    <row r="117" spans="1:46" ht="14.25" customHeight="1" x14ac:dyDescent="0.2">
      <c r="A117" s="77"/>
      <c r="B117" s="9"/>
      <c r="C117" s="15"/>
      <c r="D117" s="17"/>
      <c r="E117" s="17"/>
      <c r="F117" s="7">
        <f t="shared" si="28"/>
        <v>0</v>
      </c>
      <c r="G117" s="38">
        <f t="shared" si="30"/>
        <v>0</v>
      </c>
      <c r="H117" s="13" t="s">
        <v>18</v>
      </c>
      <c r="I117" s="14"/>
      <c r="J117" s="42">
        <f t="shared" si="16"/>
        <v>0</v>
      </c>
      <c r="K117" s="13" t="s">
        <v>18</v>
      </c>
      <c r="L117" s="29"/>
      <c r="M117" s="42">
        <f t="shared" si="17"/>
        <v>0</v>
      </c>
      <c r="N117" s="13" t="s">
        <v>18</v>
      </c>
      <c r="O117" s="29"/>
      <c r="P117" s="38">
        <f t="shared" si="18"/>
        <v>0</v>
      </c>
      <c r="Q117" s="13" t="s">
        <v>18</v>
      </c>
      <c r="R117" s="14"/>
      <c r="S117" s="42">
        <f t="shared" si="19"/>
        <v>0</v>
      </c>
      <c r="T117" s="13" t="s">
        <v>18</v>
      </c>
      <c r="U117" s="29"/>
      <c r="V117" s="38">
        <f t="shared" si="20"/>
        <v>0</v>
      </c>
      <c r="W117" s="13" t="s">
        <v>18</v>
      </c>
      <c r="X117" s="14"/>
      <c r="Y117" s="42">
        <f t="shared" si="21"/>
        <v>0</v>
      </c>
      <c r="Z117" s="13" t="s">
        <v>18</v>
      </c>
      <c r="AA117" s="29"/>
      <c r="AB117" s="38">
        <f t="shared" si="22"/>
        <v>0</v>
      </c>
      <c r="AC117" s="13" t="s">
        <v>18</v>
      </c>
      <c r="AD117" s="14"/>
      <c r="AE117" s="42">
        <f t="shared" si="23"/>
        <v>0</v>
      </c>
      <c r="AF117" s="13" t="s">
        <v>18</v>
      </c>
      <c r="AG117" s="29"/>
      <c r="AH117" s="38">
        <f t="shared" si="24"/>
        <v>0</v>
      </c>
      <c r="AI117" s="13" t="s">
        <v>18</v>
      </c>
      <c r="AJ117" s="14"/>
      <c r="AK117" s="42">
        <f t="shared" si="25"/>
        <v>0</v>
      </c>
      <c r="AL117" s="13" t="s">
        <v>18</v>
      </c>
      <c r="AM117" s="29"/>
      <c r="AN117" s="38">
        <f t="shared" si="26"/>
        <v>0</v>
      </c>
      <c r="AO117" s="13" t="s">
        <v>18</v>
      </c>
      <c r="AP117" s="14"/>
      <c r="AQ117" s="39">
        <f t="shared" si="29"/>
        <v>0</v>
      </c>
      <c r="AR117" s="13" t="s">
        <v>18</v>
      </c>
      <c r="AS117" s="72">
        <f t="shared" si="27"/>
        <v>0</v>
      </c>
      <c r="AT117" s="27"/>
    </row>
    <row r="118" spans="1:46" ht="14.25" customHeight="1" x14ac:dyDescent="0.2">
      <c r="A118" s="77"/>
      <c r="B118" s="9"/>
      <c r="C118" s="15"/>
      <c r="D118" s="17"/>
      <c r="E118" s="17"/>
      <c r="F118" s="7">
        <f t="shared" si="28"/>
        <v>0</v>
      </c>
      <c r="G118" s="38">
        <f t="shared" si="30"/>
        <v>0</v>
      </c>
      <c r="H118" s="13" t="s">
        <v>18</v>
      </c>
      <c r="I118" s="14"/>
      <c r="J118" s="42">
        <f t="shared" si="16"/>
        <v>0</v>
      </c>
      <c r="K118" s="13" t="s">
        <v>18</v>
      </c>
      <c r="L118" s="29"/>
      <c r="M118" s="42">
        <f t="shared" si="17"/>
        <v>0</v>
      </c>
      <c r="N118" s="13" t="s">
        <v>18</v>
      </c>
      <c r="O118" s="29"/>
      <c r="P118" s="38">
        <f t="shared" si="18"/>
        <v>0</v>
      </c>
      <c r="Q118" s="13" t="s">
        <v>18</v>
      </c>
      <c r="R118" s="14"/>
      <c r="S118" s="42">
        <f t="shared" si="19"/>
        <v>0</v>
      </c>
      <c r="T118" s="13" t="s">
        <v>18</v>
      </c>
      <c r="U118" s="29"/>
      <c r="V118" s="38">
        <f t="shared" si="20"/>
        <v>0</v>
      </c>
      <c r="W118" s="13" t="s">
        <v>18</v>
      </c>
      <c r="X118" s="14"/>
      <c r="Y118" s="42">
        <f t="shared" si="21"/>
        <v>0</v>
      </c>
      <c r="Z118" s="13" t="s">
        <v>18</v>
      </c>
      <c r="AA118" s="29"/>
      <c r="AB118" s="38">
        <f t="shared" si="22"/>
        <v>0</v>
      </c>
      <c r="AC118" s="13" t="s">
        <v>18</v>
      </c>
      <c r="AD118" s="14"/>
      <c r="AE118" s="42">
        <f t="shared" si="23"/>
        <v>0</v>
      </c>
      <c r="AF118" s="13" t="s">
        <v>18</v>
      </c>
      <c r="AG118" s="29"/>
      <c r="AH118" s="38">
        <f t="shared" si="24"/>
        <v>0</v>
      </c>
      <c r="AI118" s="13" t="s">
        <v>18</v>
      </c>
      <c r="AJ118" s="14"/>
      <c r="AK118" s="42">
        <f t="shared" si="25"/>
        <v>0</v>
      </c>
      <c r="AL118" s="13" t="s">
        <v>18</v>
      </c>
      <c r="AM118" s="29"/>
      <c r="AN118" s="38">
        <f t="shared" si="26"/>
        <v>0</v>
      </c>
      <c r="AO118" s="13" t="s">
        <v>18</v>
      </c>
      <c r="AP118" s="14"/>
      <c r="AQ118" s="39">
        <f t="shared" si="29"/>
        <v>0</v>
      </c>
      <c r="AR118" s="13" t="s">
        <v>18</v>
      </c>
      <c r="AS118" s="72">
        <f t="shared" si="27"/>
        <v>0</v>
      </c>
      <c r="AT118" s="27"/>
    </row>
    <row r="119" spans="1:46" ht="14.25" customHeight="1" x14ac:dyDescent="0.2">
      <c r="A119" s="77"/>
      <c r="B119" s="9"/>
      <c r="C119" s="15"/>
      <c r="D119" s="17"/>
      <c r="E119" s="17"/>
      <c r="F119" s="7">
        <f t="shared" si="28"/>
        <v>0</v>
      </c>
      <c r="G119" s="38">
        <f t="shared" si="30"/>
        <v>0</v>
      </c>
      <c r="H119" s="13" t="s">
        <v>18</v>
      </c>
      <c r="I119" s="14"/>
      <c r="J119" s="42">
        <f t="shared" si="16"/>
        <v>0</v>
      </c>
      <c r="K119" s="13" t="s">
        <v>18</v>
      </c>
      <c r="L119" s="29"/>
      <c r="M119" s="42">
        <f t="shared" si="17"/>
        <v>0</v>
      </c>
      <c r="N119" s="13" t="s">
        <v>18</v>
      </c>
      <c r="O119" s="29"/>
      <c r="P119" s="38">
        <f t="shared" si="18"/>
        <v>0</v>
      </c>
      <c r="Q119" s="13" t="s">
        <v>18</v>
      </c>
      <c r="R119" s="14"/>
      <c r="S119" s="42">
        <f t="shared" si="19"/>
        <v>0</v>
      </c>
      <c r="T119" s="13" t="s">
        <v>18</v>
      </c>
      <c r="U119" s="29"/>
      <c r="V119" s="38">
        <f t="shared" si="20"/>
        <v>0</v>
      </c>
      <c r="W119" s="13" t="s">
        <v>18</v>
      </c>
      <c r="X119" s="14"/>
      <c r="Y119" s="42">
        <f t="shared" si="21"/>
        <v>0</v>
      </c>
      <c r="Z119" s="13" t="s">
        <v>18</v>
      </c>
      <c r="AA119" s="29"/>
      <c r="AB119" s="38">
        <f t="shared" si="22"/>
        <v>0</v>
      </c>
      <c r="AC119" s="13" t="s">
        <v>18</v>
      </c>
      <c r="AD119" s="14"/>
      <c r="AE119" s="42">
        <f t="shared" si="23"/>
        <v>0</v>
      </c>
      <c r="AF119" s="13" t="s">
        <v>18</v>
      </c>
      <c r="AG119" s="29"/>
      <c r="AH119" s="38">
        <f t="shared" si="24"/>
        <v>0</v>
      </c>
      <c r="AI119" s="13" t="s">
        <v>18</v>
      </c>
      <c r="AJ119" s="14"/>
      <c r="AK119" s="42">
        <f t="shared" si="25"/>
        <v>0</v>
      </c>
      <c r="AL119" s="13" t="s">
        <v>18</v>
      </c>
      <c r="AM119" s="29"/>
      <c r="AN119" s="38">
        <f t="shared" si="26"/>
        <v>0</v>
      </c>
      <c r="AO119" s="13" t="s">
        <v>18</v>
      </c>
      <c r="AP119" s="14"/>
      <c r="AQ119" s="39">
        <f t="shared" si="29"/>
        <v>0</v>
      </c>
      <c r="AR119" s="13" t="s">
        <v>18</v>
      </c>
      <c r="AS119" s="72">
        <f t="shared" si="27"/>
        <v>0</v>
      </c>
      <c r="AT119" s="27"/>
    </row>
    <row r="120" spans="1:46" ht="14.25" customHeight="1" x14ac:dyDescent="0.2">
      <c r="A120" s="77"/>
      <c r="B120" s="9"/>
      <c r="C120" s="15"/>
      <c r="D120" s="19"/>
      <c r="E120" s="17"/>
      <c r="F120" s="7">
        <f t="shared" si="28"/>
        <v>0</v>
      </c>
      <c r="G120" s="38">
        <f t="shared" si="30"/>
        <v>0</v>
      </c>
      <c r="H120" s="13" t="s">
        <v>18</v>
      </c>
      <c r="I120" s="14"/>
      <c r="J120" s="42">
        <f t="shared" si="16"/>
        <v>0</v>
      </c>
      <c r="K120" s="13" t="s">
        <v>18</v>
      </c>
      <c r="L120" s="29"/>
      <c r="M120" s="42">
        <f t="shared" si="17"/>
        <v>0</v>
      </c>
      <c r="N120" s="13" t="s">
        <v>18</v>
      </c>
      <c r="O120" s="29"/>
      <c r="P120" s="38">
        <f t="shared" si="18"/>
        <v>0</v>
      </c>
      <c r="Q120" s="13" t="s">
        <v>18</v>
      </c>
      <c r="R120" s="14"/>
      <c r="S120" s="42">
        <f t="shared" si="19"/>
        <v>0</v>
      </c>
      <c r="T120" s="13" t="s">
        <v>18</v>
      </c>
      <c r="U120" s="29"/>
      <c r="V120" s="38">
        <f t="shared" si="20"/>
        <v>0</v>
      </c>
      <c r="W120" s="13" t="s">
        <v>18</v>
      </c>
      <c r="X120" s="14"/>
      <c r="Y120" s="42">
        <f t="shared" si="21"/>
        <v>0</v>
      </c>
      <c r="Z120" s="13" t="s">
        <v>18</v>
      </c>
      <c r="AA120" s="29"/>
      <c r="AB120" s="38">
        <f t="shared" si="22"/>
        <v>0</v>
      </c>
      <c r="AC120" s="13" t="s">
        <v>18</v>
      </c>
      <c r="AD120" s="14"/>
      <c r="AE120" s="42">
        <f t="shared" si="23"/>
        <v>0</v>
      </c>
      <c r="AF120" s="13" t="s">
        <v>18</v>
      </c>
      <c r="AG120" s="29"/>
      <c r="AH120" s="38">
        <f t="shared" si="24"/>
        <v>0</v>
      </c>
      <c r="AI120" s="13" t="s">
        <v>18</v>
      </c>
      <c r="AJ120" s="14"/>
      <c r="AK120" s="42">
        <f t="shared" si="25"/>
        <v>0</v>
      </c>
      <c r="AL120" s="13" t="s">
        <v>18</v>
      </c>
      <c r="AM120" s="29"/>
      <c r="AN120" s="38">
        <f t="shared" si="26"/>
        <v>0</v>
      </c>
      <c r="AO120" s="13" t="s">
        <v>18</v>
      </c>
      <c r="AP120" s="14"/>
      <c r="AQ120" s="40">
        <f t="shared" si="29"/>
        <v>0</v>
      </c>
      <c r="AR120" s="13" t="s">
        <v>18</v>
      </c>
      <c r="AS120" s="72">
        <f t="shared" si="27"/>
        <v>0</v>
      </c>
      <c r="AT120" s="28"/>
    </row>
    <row r="121" spans="1:46" ht="14.25" customHeight="1" x14ac:dyDescent="0.2">
      <c r="A121" s="77"/>
      <c r="B121" s="9"/>
      <c r="C121" s="15"/>
      <c r="D121" s="17"/>
      <c r="E121" s="17"/>
      <c r="F121" s="7">
        <f t="shared" si="28"/>
        <v>0</v>
      </c>
      <c r="G121" s="38">
        <f t="shared" si="30"/>
        <v>0</v>
      </c>
      <c r="H121" s="13" t="s">
        <v>18</v>
      </c>
      <c r="I121" s="14"/>
      <c r="J121" s="42">
        <f t="shared" si="16"/>
        <v>0</v>
      </c>
      <c r="K121" s="13" t="s">
        <v>18</v>
      </c>
      <c r="L121" s="29"/>
      <c r="M121" s="42">
        <f t="shared" si="17"/>
        <v>0</v>
      </c>
      <c r="N121" s="13" t="s">
        <v>18</v>
      </c>
      <c r="O121" s="29"/>
      <c r="P121" s="38">
        <f t="shared" si="18"/>
        <v>0</v>
      </c>
      <c r="Q121" s="13" t="s">
        <v>18</v>
      </c>
      <c r="R121" s="14"/>
      <c r="S121" s="42">
        <f t="shared" si="19"/>
        <v>0</v>
      </c>
      <c r="T121" s="13" t="s">
        <v>18</v>
      </c>
      <c r="U121" s="29"/>
      <c r="V121" s="38">
        <f t="shared" si="20"/>
        <v>0</v>
      </c>
      <c r="W121" s="13" t="s">
        <v>18</v>
      </c>
      <c r="X121" s="14"/>
      <c r="Y121" s="42">
        <f t="shared" si="21"/>
        <v>0</v>
      </c>
      <c r="Z121" s="13" t="s">
        <v>18</v>
      </c>
      <c r="AA121" s="29"/>
      <c r="AB121" s="38">
        <f t="shared" si="22"/>
        <v>0</v>
      </c>
      <c r="AC121" s="13" t="s">
        <v>18</v>
      </c>
      <c r="AD121" s="14"/>
      <c r="AE121" s="42">
        <f t="shared" si="23"/>
        <v>0</v>
      </c>
      <c r="AF121" s="13" t="s">
        <v>18</v>
      </c>
      <c r="AG121" s="29"/>
      <c r="AH121" s="38">
        <f t="shared" si="24"/>
        <v>0</v>
      </c>
      <c r="AI121" s="13" t="s">
        <v>18</v>
      </c>
      <c r="AJ121" s="14"/>
      <c r="AK121" s="42">
        <f t="shared" si="25"/>
        <v>0</v>
      </c>
      <c r="AL121" s="13" t="s">
        <v>18</v>
      </c>
      <c r="AM121" s="29"/>
      <c r="AN121" s="38">
        <f t="shared" si="26"/>
        <v>0</v>
      </c>
      <c r="AO121" s="13" t="s">
        <v>18</v>
      </c>
      <c r="AP121" s="14"/>
      <c r="AQ121" s="39">
        <f t="shared" si="29"/>
        <v>0</v>
      </c>
      <c r="AR121" s="13" t="s">
        <v>18</v>
      </c>
      <c r="AS121" s="72">
        <f t="shared" si="27"/>
        <v>0</v>
      </c>
      <c r="AT121" s="27"/>
    </row>
    <row r="122" spans="1:46" ht="14.25" customHeight="1" x14ac:dyDescent="0.2">
      <c r="A122" s="77"/>
      <c r="B122" s="9"/>
      <c r="C122" s="15"/>
      <c r="D122" s="17"/>
      <c r="E122" s="12"/>
      <c r="F122" s="7">
        <f t="shared" si="28"/>
        <v>0</v>
      </c>
      <c r="G122" s="38">
        <f t="shared" si="30"/>
        <v>0</v>
      </c>
      <c r="H122" s="13" t="s">
        <v>18</v>
      </c>
      <c r="I122" s="14"/>
      <c r="J122" s="42">
        <f t="shared" si="16"/>
        <v>0</v>
      </c>
      <c r="K122" s="13" t="s">
        <v>18</v>
      </c>
      <c r="L122" s="29"/>
      <c r="M122" s="42">
        <f t="shared" si="17"/>
        <v>0</v>
      </c>
      <c r="N122" s="13" t="s">
        <v>18</v>
      </c>
      <c r="O122" s="29"/>
      <c r="P122" s="38">
        <f t="shared" si="18"/>
        <v>0</v>
      </c>
      <c r="Q122" s="13" t="s">
        <v>18</v>
      </c>
      <c r="R122" s="14"/>
      <c r="S122" s="42">
        <f t="shared" si="19"/>
        <v>0</v>
      </c>
      <c r="T122" s="13" t="s">
        <v>18</v>
      </c>
      <c r="U122" s="29"/>
      <c r="V122" s="38">
        <f t="shared" si="20"/>
        <v>0</v>
      </c>
      <c r="W122" s="13" t="s">
        <v>18</v>
      </c>
      <c r="X122" s="14"/>
      <c r="Y122" s="42">
        <f t="shared" si="21"/>
        <v>0</v>
      </c>
      <c r="Z122" s="13" t="s">
        <v>18</v>
      </c>
      <c r="AA122" s="29"/>
      <c r="AB122" s="38">
        <f t="shared" si="22"/>
        <v>0</v>
      </c>
      <c r="AC122" s="13" t="s">
        <v>18</v>
      </c>
      <c r="AD122" s="14"/>
      <c r="AE122" s="42">
        <f t="shared" si="23"/>
        <v>0</v>
      </c>
      <c r="AF122" s="13" t="s">
        <v>18</v>
      </c>
      <c r="AG122" s="29"/>
      <c r="AH122" s="38">
        <f t="shared" si="24"/>
        <v>0</v>
      </c>
      <c r="AI122" s="13" t="s">
        <v>18</v>
      </c>
      <c r="AJ122" s="14"/>
      <c r="AK122" s="42">
        <f t="shared" si="25"/>
        <v>0</v>
      </c>
      <c r="AL122" s="13" t="s">
        <v>18</v>
      </c>
      <c r="AM122" s="29"/>
      <c r="AN122" s="38">
        <f t="shared" si="26"/>
        <v>0</v>
      </c>
      <c r="AO122" s="13" t="s">
        <v>18</v>
      </c>
      <c r="AP122" s="14"/>
      <c r="AQ122" s="39">
        <f t="shared" si="29"/>
        <v>0</v>
      </c>
      <c r="AR122" s="13" t="s">
        <v>18</v>
      </c>
      <c r="AS122" s="72">
        <f t="shared" si="27"/>
        <v>0</v>
      </c>
      <c r="AT122" s="27"/>
    </row>
    <row r="123" spans="1:46" ht="14.25" customHeight="1" x14ac:dyDescent="0.2">
      <c r="A123" s="77"/>
      <c r="B123" s="9"/>
      <c r="C123" s="15"/>
      <c r="D123" s="17"/>
      <c r="E123" s="17"/>
      <c r="F123" s="7">
        <f t="shared" si="28"/>
        <v>0</v>
      </c>
      <c r="G123" s="38">
        <f t="shared" si="30"/>
        <v>0</v>
      </c>
      <c r="H123" s="13" t="s">
        <v>18</v>
      </c>
      <c r="I123" s="14"/>
      <c r="J123" s="42">
        <f t="shared" si="16"/>
        <v>0</v>
      </c>
      <c r="K123" s="13" t="s">
        <v>18</v>
      </c>
      <c r="L123" s="29"/>
      <c r="M123" s="42">
        <f t="shared" si="17"/>
        <v>0</v>
      </c>
      <c r="N123" s="13" t="s">
        <v>18</v>
      </c>
      <c r="O123" s="29"/>
      <c r="P123" s="38">
        <f t="shared" si="18"/>
        <v>0</v>
      </c>
      <c r="Q123" s="13" t="s">
        <v>18</v>
      </c>
      <c r="R123" s="14"/>
      <c r="S123" s="42">
        <f t="shared" si="19"/>
        <v>0</v>
      </c>
      <c r="T123" s="13" t="s">
        <v>18</v>
      </c>
      <c r="U123" s="29"/>
      <c r="V123" s="38">
        <f t="shared" si="20"/>
        <v>0</v>
      </c>
      <c r="W123" s="13" t="s">
        <v>18</v>
      </c>
      <c r="X123" s="14"/>
      <c r="Y123" s="42">
        <f t="shared" si="21"/>
        <v>0</v>
      </c>
      <c r="Z123" s="13" t="s">
        <v>18</v>
      </c>
      <c r="AA123" s="29"/>
      <c r="AB123" s="38">
        <f t="shared" si="22"/>
        <v>0</v>
      </c>
      <c r="AC123" s="13" t="s">
        <v>18</v>
      </c>
      <c r="AD123" s="14"/>
      <c r="AE123" s="42">
        <f t="shared" si="23"/>
        <v>0</v>
      </c>
      <c r="AF123" s="13" t="s">
        <v>18</v>
      </c>
      <c r="AG123" s="29"/>
      <c r="AH123" s="38">
        <f t="shared" si="24"/>
        <v>0</v>
      </c>
      <c r="AI123" s="13" t="s">
        <v>18</v>
      </c>
      <c r="AJ123" s="14"/>
      <c r="AK123" s="42">
        <f t="shared" si="25"/>
        <v>0</v>
      </c>
      <c r="AL123" s="13" t="s">
        <v>18</v>
      </c>
      <c r="AM123" s="29"/>
      <c r="AN123" s="38">
        <f t="shared" si="26"/>
        <v>0</v>
      </c>
      <c r="AO123" s="13" t="s">
        <v>18</v>
      </c>
      <c r="AP123" s="14"/>
      <c r="AQ123" s="39">
        <f t="shared" si="29"/>
        <v>0</v>
      </c>
      <c r="AR123" s="13" t="s">
        <v>18</v>
      </c>
      <c r="AS123" s="72">
        <f t="shared" si="27"/>
        <v>0</v>
      </c>
      <c r="AT123" s="27"/>
    </row>
    <row r="124" spans="1:46" ht="14.25" customHeight="1" x14ac:dyDescent="0.2">
      <c r="A124" s="77"/>
      <c r="B124" s="9"/>
      <c r="C124" s="15"/>
      <c r="D124" s="17"/>
      <c r="E124" s="17"/>
      <c r="F124" s="7">
        <f t="shared" si="28"/>
        <v>0</v>
      </c>
      <c r="G124" s="38">
        <f t="shared" si="30"/>
        <v>0</v>
      </c>
      <c r="H124" s="13" t="s">
        <v>18</v>
      </c>
      <c r="I124" s="14"/>
      <c r="J124" s="42">
        <f t="shared" si="16"/>
        <v>0</v>
      </c>
      <c r="K124" s="13" t="s">
        <v>18</v>
      </c>
      <c r="L124" s="29"/>
      <c r="M124" s="42">
        <f t="shared" si="17"/>
        <v>0</v>
      </c>
      <c r="N124" s="13" t="s">
        <v>18</v>
      </c>
      <c r="O124" s="29"/>
      <c r="P124" s="38">
        <f t="shared" si="18"/>
        <v>0</v>
      </c>
      <c r="Q124" s="13" t="s">
        <v>18</v>
      </c>
      <c r="R124" s="14"/>
      <c r="S124" s="42">
        <f t="shared" si="19"/>
        <v>0</v>
      </c>
      <c r="T124" s="13" t="s">
        <v>18</v>
      </c>
      <c r="U124" s="29"/>
      <c r="V124" s="38">
        <f t="shared" si="20"/>
        <v>0</v>
      </c>
      <c r="W124" s="13" t="s">
        <v>18</v>
      </c>
      <c r="X124" s="14"/>
      <c r="Y124" s="42">
        <f t="shared" si="21"/>
        <v>0</v>
      </c>
      <c r="Z124" s="13" t="s">
        <v>18</v>
      </c>
      <c r="AA124" s="29"/>
      <c r="AB124" s="38">
        <f t="shared" si="22"/>
        <v>0</v>
      </c>
      <c r="AC124" s="13" t="s">
        <v>18</v>
      </c>
      <c r="AD124" s="14"/>
      <c r="AE124" s="42">
        <f t="shared" si="23"/>
        <v>0</v>
      </c>
      <c r="AF124" s="13" t="s">
        <v>18</v>
      </c>
      <c r="AG124" s="29"/>
      <c r="AH124" s="38">
        <f t="shared" si="24"/>
        <v>0</v>
      </c>
      <c r="AI124" s="13" t="s">
        <v>18</v>
      </c>
      <c r="AJ124" s="14"/>
      <c r="AK124" s="42">
        <f t="shared" si="25"/>
        <v>0</v>
      </c>
      <c r="AL124" s="13" t="s">
        <v>18</v>
      </c>
      <c r="AM124" s="29"/>
      <c r="AN124" s="38">
        <f t="shared" si="26"/>
        <v>0</v>
      </c>
      <c r="AO124" s="13" t="s">
        <v>18</v>
      </c>
      <c r="AP124" s="14"/>
      <c r="AQ124" s="39">
        <f t="shared" si="29"/>
        <v>0</v>
      </c>
      <c r="AR124" s="13" t="s">
        <v>18</v>
      </c>
      <c r="AS124" s="72">
        <f t="shared" si="27"/>
        <v>0</v>
      </c>
      <c r="AT124" s="27"/>
    </row>
    <row r="125" spans="1:46" ht="14.25" customHeight="1" x14ac:dyDescent="0.2">
      <c r="A125" s="77"/>
      <c r="B125" s="9"/>
      <c r="C125" s="15"/>
      <c r="D125" s="17"/>
      <c r="E125" s="17"/>
      <c r="F125" s="7">
        <f t="shared" si="28"/>
        <v>0</v>
      </c>
      <c r="G125" s="38">
        <f t="shared" si="30"/>
        <v>0</v>
      </c>
      <c r="H125" s="13" t="s">
        <v>18</v>
      </c>
      <c r="I125" s="14"/>
      <c r="J125" s="42">
        <f t="shared" si="16"/>
        <v>0</v>
      </c>
      <c r="K125" s="13" t="s">
        <v>18</v>
      </c>
      <c r="L125" s="29"/>
      <c r="M125" s="42">
        <f t="shared" si="17"/>
        <v>0</v>
      </c>
      <c r="N125" s="13" t="s">
        <v>18</v>
      </c>
      <c r="O125" s="29"/>
      <c r="P125" s="38">
        <f t="shared" si="18"/>
        <v>0</v>
      </c>
      <c r="Q125" s="13" t="s">
        <v>18</v>
      </c>
      <c r="R125" s="14"/>
      <c r="S125" s="42">
        <f t="shared" si="19"/>
        <v>0</v>
      </c>
      <c r="T125" s="13" t="s">
        <v>18</v>
      </c>
      <c r="U125" s="29"/>
      <c r="V125" s="38">
        <f t="shared" si="20"/>
        <v>0</v>
      </c>
      <c r="W125" s="13" t="s">
        <v>18</v>
      </c>
      <c r="X125" s="14"/>
      <c r="Y125" s="42">
        <f t="shared" si="21"/>
        <v>0</v>
      </c>
      <c r="Z125" s="13" t="s">
        <v>18</v>
      </c>
      <c r="AA125" s="29"/>
      <c r="AB125" s="38">
        <f t="shared" si="22"/>
        <v>0</v>
      </c>
      <c r="AC125" s="13" t="s">
        <v>18</v>
      </c>
      <c r="AD125" s="14"/>
      <c r="AE125" s="42">
        <f t="shared" si="23"/>
        <v>0</v>
      </c>
      <c r="AF125" s="13" t="s">
        <v>18</v>
      </c>
      <c r="AG125" s="29"/>
      <c r="AH125" s="38">
        <f t="shared" si="24"/>
        <v>0</v>
      </c>
      <c r="AI125" s="13" t="s">
        <v>18</v>
      </c>
      <c r="AJ125" s="14"/>
      <c r="AK125" s="42">
        <f t="shared" si="25"/>
        <v>0</v>
      </c>
      <c r="AL125" s="13" t="s">
        <v>18</v>
      </c>
      <c r="AM125" s="29"/>
      <c r="AN125" s="38">
        <f t="shared" si="26"/>
        <v>0</v>
      </c>
      <c r="AO125" s="13" t="s">
        <v>18</v>
      </c>
      <c r="AP125" s="14"/>
      <c r="AQ125" s="39">
        <f t="shared" si="29"/>
        <v>0</v>
      </c>
      <c r="AR125" s="13" t="s">
        <v>18</v>
      </c>
      <c r="AS125" s="72">
        <f t="shared" si="27"/>
        <v>0</v>
      </c>
      <c r="AT125" s="27"/>
    </row>
    <row r="126" spans="1:46" ht="14.25" customHeight="1" x14ac:dyDescent="0.2">
      <c r="A126" s="77"/>
      <c r="B126" s="9"/>
      <c r="C126" s="15"/>
      <c r="D126" s="17"/>
      <c r="E126" s="17"/>
      <c r="F126" s="7">
        <f t="shared" si="28"/>
        <v>0</v>
      </c>
      <c r="G126" s="38">
        <f t="shared" si="30"/>
        <v>0</v>
      </c>
      <c r="H126" s="13" t="s">
        <v>18</v>
      </c>
      <c r="I126" s="14"/>
      <c r="J126" s="42">
        <f t="shared" ref="J126:J148" si="31">IF($E126=0,,L126/$F126*100)</f>
        <v>0</v>
      </c>
      <c r="K126" s="13" t="s">
        <v>18</v>
      </c>
      <c r="L126" s="29"/>
      <c r="M126" s="42">
        <f t="shared" ref="M126:M148" si="32">IF($E126=0,,O126/$F126*100)</f>
        <v>0</v>
      </c>
      <c r="N126" s="13" t="s">
        <v>18</v>
      </c>
      <c r="O126" s="29"/>
      <c r="P126" s="38">
        <f t="shared" ref="P126:P148" si="33">IF($E126=0,,R126/$F126*100)</f>
        <v>0</v>
      </c>
      <c r="Q126" s="13" t="s">
        <v>18</v>
      </c>
      <c r="R126" s="14"/>
      <c r="S126" s="42">
        <f t="shared" ref="S126:S148" si="34">IF($E126=0,,U126/$F126*100)</f>
        <v>0</v>
      </c>
      <c r="T126" s="13" t="s">
        <v>18</v>
      </c>
      <c r="U126" s="29"/>
      <c r="V126" s="38">
        <f t="shared" ref="V126:V148" si="35">IF($E126=0,,X126/$F126*100)</f>
        <v>0</v>
      </c>
      <c r="W126" s="13" t="s">
        <v>18</v>
      </c>
      <c r="X126" s="14"/>
      <c r="Y126" s="42">
        <f t="shared" ref="Y126:Y148" si="36">IF($E126=0,,AA126/$F126*100)</f>
        <v>0</v>
      </c>
      <c r="Z126" s="13" t="s">
        <v>18</v>
      </c>
      <c r="AA126" s="29"/>
      <c r="AB126" s="38">
        <f t="shared" ref="AB126:AB148" si="37">IF($E126=0,,AD126/$F126*100)</f>
        <v>0</v>
      </c>
      <c r="AC126" s="13" t="s">
        <v>18</v>
      </c>
      <c r="AD126" s="14"/>
      <c r="AE126" s="42">
        <f t="shared" ref="AE126:AE148" si="38">IF($E126=0,,AG126/$F126*100)</f>
        <v>0</v>
      </c>
      <c r="AF126" s="13" t="s">
        <v>18</v>
      </c>
      <c r="AG126" s="29"/>
      <c r="AH126" s="38">
        <f t="shared" ref="AH126:AH148" si="39">IF($E126=0,,AJ126/$F126*100)</f>
        <v>0</v>
      </c>
      <c r="AI126" s="13" t="s">
        <v>18</v>
      </c>
      <c r="AJ126" s="14"/>
      <c r="AK126" s="42">
        <f t="shared" ref="AK126:AK148" si="40">IF($E126=0,,AM126/$F126*100)</f>
        <v>0</v>
      </c>
      <c r="AL126" s="13" t="s">
        <v>18</v>
      </c>
      <c r="AM126" s="29"/>
      <c r="AN126" s="38">
        <f t="shared" ref="AN126:AN148" si="41">IF($E126=0,,AP126/$F126*100)</f>
        <v>0</v>
      </c>
      <c r="AO126" s="13" t="s">
        <v>18</v>
      </c>
      <c r="AP126" s="14"/>
      <c r="AQ126" s="39">
        <f t="shared" si="29"/>
        <v>0</v>
      </c>
      <c r="AR126" s="13" t="s">
        <v>18</v>
      </c>
      <c r="AS126" s="72">
        <f t="shared" ref="AS126:AS148" si="42">I126+L126+O126+R126+U126+X126+AA126+AD126+AG126+AJ126+AM126+AP126</f>
        <v>0</v>
      </c>
      <c r="AT126" s="27"/>
    </row>
    <row r="127" spans="1:46" ht="14.25" customHeight="1" x14ac:dyDescent="0.2">
      <c r="A127" s="77"/>
      <c r="B127" s="9"/>
      <c r="C127" s="15"/>
      <c r="D127" s="17"/>
      <c r="E127" s="17"/>
      <c r="F127" s="7">
        <f t="shared" ref="F127:F148" si="43">C127*E127</f>
        <v>0</v>
      </c>
      <c r="G127" s="38">
        <f t="shared" si="30"/>
        <v>0</v>
      </c>
      <c r="H127" s="13" t="s">
        <v>18</v>
      </c>
      <c r="I127" s="14"/>
      <c r="J127" s="42">
        <f t="shared" si="31"/>
        <v>0</v>
      </c>
      <c r="K127" s="13" t="s">
        <v>18</v>
      </c>
      <c r="L127" s="29"/>
      <c r="M127" s="42">
        <f t="shared" si="32"/>
        <v>0</v>
      </c>
      <c r="N127" s="13" t="s">
        <v>18</v>
      </c>
      <c r="O127" s="29"/>
      <c r="P127" s="38">
        <f t="shared" si="33"/>
        <v>0</v>
      </c>
      <c r="Q127" s="13" t="s">
        <v>18</v>
      </c>
      <c r="R127" s="14"/>
      <c r="S127" s="42">
        <f t="shared" si="34"/>
        <v>0</v>
      </c>
      <c r="T127" s="13" t="s">
        <v>18</v>
      </c>
      <c r="U127" s="29"/>
      <c r="V127" s="38">
        <f t="shared" si="35"/>
        <v>0</v>
      </c>
      <c r="W127" s="13" t="s">
        <v>18</v>
      </c>
      <c r="X127" s="14"/>
      <c r="Y127" s="42">
        <f t="shared" si="36"/>
        <v>0</v>
      </c>
      <c r="Z127" s="13" t="s">
        <v>18</v>
      </c>
      <c r="AA127" s="29"/>
      <c r="AB127" s="38">
        <f t="shared" si="37"/>
        <v>0</v>
      </c>
      <c r="AC127" s="13" t="s">
        <v>18</v>
      </c>
      <c r="AD127" s="14"/>
      <c r="AE127" s="42">
        <f t="shared" si="38"/>
        <v>0</v>
      </c>
      <c r="AF127" s="13" t="s">
        <v>18</v>
      </c>
      <c r="AG127" s="29"/>
      <c r="AH127" s="38">
        <f t="shared" si="39"/>
        <v>0</v>
      </c>
      <c r="AI127" s="13" t="s">
        <v>18</v>
      </c>
      <c r="AJ127" s="14"/>
      <c r="AK127" s="42">
        <f t="shared" si="40"/>
        <v>0</v>
      </c>
      <c r="AL127" s="13" t="s">
        <v>18</v>
      </c>
      <c r="AM127" s="29"/>
      <c r="AN127" s="38">
        <f t="shared" si="41"/>
        <v>0</v>
      </c>
      <c r="AO127" s="13" t="s">
        <v>18</v>
      </c>
      <c r="AP127" s="14"/>
      <c r="AQ127" s="39">
        <f t="shared" si="29"/>
        <v>0</v>
      </c>
      <c r="AR127" s="13" t="s">
        <v>18</v>
      </c>
      <c r="AS127" s="72">
        <f t="shared" si="42"/>
        <v>0</v>
      </c>
      <c r="AT127" s="27"/>
    </row>
    <row r="128" spans="1:46" ht="14.25" customHeight="1" x14ac:dyDescent="0.2">
      <c r="A128" s="77"/>
      <c r="B128" s="9"/>
      <c r="C128" s="15"/>
      <c r="D128" s="17"/>
      <c r="E128" s="17"/>
      <c r="F128" s="7">
        <f t="shared" si="43"/>
        <v>0</v>
      </c>
      <c r="G128" s="38">
        <f t="shared" si="30"/>
        <v>0</v>
      </c>
      <c r="H128" s="13" t="s">
        <v>18</v>
      </c>
      <c r="I128" s="14"/>
      <c r="J128" s="42">
        <f t="shared" si="31"/>
        <v>0</v>
      </c>
      <c r="K128" s="13" t="s">
        <v>18</v>
      </c>
      <c r="L128" s="29"/>
      <c r="M128" s="42">
        <f t="shared" si="32"/>
        <v>0</v>
      </c>
      <c r="N128" s="13" t="s">
        <v>18</v>
      </c>
      <c r="O128" s="29"/>
      <c r="P128" s="38">
        <f t="shared" si="33"/>
        <v>0</v>
      </c>
      <c r="Q128" s="13" t="s">
        <v>18</v>
      </c>
      <c r="R128" s="14"/>
      <c r="S128" s="42">
        <f t="shared" si="34"/>
        <v>0</v>
      </c>
      <c r="T128" s="13" t="s">
        <v>18</v>
      </c>
      <c r="U128" s="29"/>
      <c r="V128" s="38">
        <f t="shared" si="35"/>
        <v>0</v>
      </c>
      <c r="W128" s="13" t="s">
        <v>18</v>
      </c>
      <c r="X128" s="14"/>
      <c r="Y128" s="42">
        <f t="shared" si="36"/>
        <v>0</v>
      </c>
      <c r="Z128" s="13" t="s">
        <v>18</v>
      </c>
      <c r="AA128" s="29"/>
      <c r="AB128" s="38">
        <f t="shared" si="37"/>
        <v>0</v>
      </c>
      <c r="AC128" s="13" t="s">
        <v>18</v>
      </c>
      <c r="AD128" s="14"/>
      <c r="AE128" s="42">
        <f t="shared" si="38"/>
        <v>0</v>
      </c>
      <c r="AF128" s="13" t="s">
        <v>18</v>
      </c>
      <c r="AG128" s="29"/>
      <c r="AH128" s="38">
        <f t="shared" si="39"/>
        <v>0</v>
      </c>
      <c r="AI128" s="13" t="s">
        <v>18</v>
      </c>
      <c r="AJ128" s="14"/>
      <c r="AK128" s="42">
        <f t="shared" si="40"/>
        <v>0</v>
      </c>
      <c r="AL128" s="13" t="s">
        <v>18</v>
      </c>
      <c r="AM128" s="29"/>
      <c r="AN128" s="38">
        <f t="shared" si="41"/>
        <v>0</v>
      </c>
      <c r="AO128" s="13" t="s">
        <v>18</v>
      </c>
      <c r="AP128" s="14"/>
      <c r="AQ128" s="39">
        <f t="shared" si="29"/>
        <v>0</v>
      </c>
      <c r="AR128" s="13" t="s">
        <v>18</v>
      </c>
      <c r="AS128" s="72">
        <f t="shared" si="42"/>
        <v>0</v>
      </c>
      <c r="AT128" s="27"/>
    </row>
    <row r="129" spans="1:46" ht="14.25" customHeight="1" x14ac:dyDescent="0.2">
      <c r="A129" s="77"/>
      <c r="B129" s="9"/>
      <c r="C129" s="15"/>
      <c r="D129" s="17"/>
      <c r="E129" s="17"/>
      <c r="F129" s="7">
        <f t="shared" si="43"/>
        <v>0</v>
      </c>
      <c r="G129" s="38">
        <f t="shared" si="30"/>
        <v>0</v>
      </c>
      <c r="H129" s="13" t="s">
        <v>18</v>
      </c>
      <c r="I129" s="14"/>
      <c r="J129" s="42">
        <f t="shared" si="31"/>
        <v>0</v>
      </c>
      <c r="K129" s="13" t="s">
        <v>18</v>
      </c>
      <c r="L129" s="29"/>
      <c r="M129" s="42">
        <f t="shared" si="32"/>
        <v>0</v>
      </c>
      <c r="N129" s="13" t="s">
        <v>18</v>
      </c>
      <c r="O129" s="29"/>
      <c r="P129" s="38">
        <f t="shared" si="33"/>
        <v>0</v>
      </c>
      <c r="Q129" s="13" t="s">
        <v>18</v>
      </c>
      <c r="R129" s="14"/>
      <c r="S129" s="42">
        <f t="shared" si="34"/>
        <v>0</v>
      </c>
      <c r="T129" s="13" t="s">
        <v>18</v>
      </c>
      <c r="U129" s="29"/>
      <c r="V129" s="38">
        <f t="shared" si="35"/>
        <v>0</v>
      </c>
      <c r="W129" s="13" t="s">
        <v>18</v>
      </c>
      <c r="X129" s="14"/>
      <c r="Y129" s="42">
        <f t="shared" si="36"/>
        <v>0</v>
      </c>
      <c r="Z129" s="13" t="s">
        <v>18</v>
      </c>
      <c r="AA129" s="29"/>
      <c r="AB129" s="38">
        <f t="shared" si="37"/>
        <v>0</v>
      </c>
      <c r="AC129" s="13" t="s">
        <v>18</v>
      </c>
      <c r="AD129" s="14"/>
      <c r="AE129" s="42">
        <f t="shared" si="38"/>
        <v>0</v>
      </c>
      <c r="AF129" s="13" t="s">
        <v>18</v>
      </c>
      <c r="AG129" s="29"/>
      <c r="AH129" s="38">
        <f t="shared" si="39"/>
        <v>0</v>
      </c>
      <c r="AI129" s="13" t="s">
        <v>18</v>
      </c>
      <c r="AJ129" s="14"/>
      <c r="AK129" s="42">
        <f t="shared" si="40"/>
        <v>0</v>
      </c>
      <c r="AL129" s="13" t="s">
        <v>18</v>
      </c>
      <c r="AM129" s="29"/>
      <c r="AN129" s="38">
        <f t="shared" si="41"/>
        <v>0</v>
      </c>
      <c r="AO129" s="13" t="s">
        <v>18</v>
      </c>
      <c r="AP129" s="14"/>
      <c r="AQ129" s="39">
        <f t="shared" si="29"/>
        <v>0</v>
      </c>
      <c r="AR129" s="13" t="s">
        <v>18</v>
      </c>
      <c r="AS129" s="72">
        <f t="shared" si="42"/>
        <v>0</v>
      </c>
      <c r="AT129" s="27"/>
    </row>
    <row r="130" spans="1:46" ht="14.25" customHeight="1" x14ac:dyDescent="0.2">
      <c r="A130" s="77"/>
      <c r="B130" s="9"/>
      <c r="C130" s="15"/>
      <c r="D130" s="17"/>
      <c r="E130" s="12"/>
      <c r="F130" s="7">
        <f t="shared" si="43"/>
        <v>0</v>
      </c>
      <c r="G130" s="38">
        <f t="shared" si="30"/>
        <v>0</v>
      </c>
      <c r="H130" s="13" t="s">
        <v>18</v>
      </c>
      <c r="I130" s="14"/>
      <c r="J130" s="42">
        <f t="shared" si="31"/>
        <v>0</v>
      </c>
      <c r="K130" s="13" t="s">
        <v>18</v>
      </c>
      <c r="L130" s="29"/>
      <c r="M130" s="42">
        <f t="shared" si="32"/>
        <v>0</v>
      </c>
      <c r="N130" s="13" t="s">
        <v>18</v>
      </c>
      <c r="O130" s="29"/>
      <c r="P130" s="38">
        <f t="shared" si="33"/>
        <v>0</v>
      </c>
      <c r="Q130" s="13" t="s">
        <v>18</v>
      </c>
      <c r="R130" s="14"/>
      <c r="S130" s="42">
        <f t="shared" si="34"/>
        <v>0</v>
      </c>
      <c r="T130" s="13" t="s">
        <v>18</v>
      </c>
      <c r="U130" s="29"/>
      <c r="V130" s="38">
        <f t="shared" si="35"/>
        <v>0</v>
      </c>
      <c r="W130" s="13" t="s">
        <v>18</v>
      </c>
      <c r="X130" s="14"/>
      <c r="Y130" s="42">
        <f t="shared" si="36"/>
        <v>0</v>
      </c>
      <c r="Z130" s="13" t="s">
        <v>18</v>
      </c>
      <c r="AA130" s="29"/>
      <c r="AB130" s="38">
        <f t="shared" si="37"/>
        <v>0</v>
      </c>
      <c r="AC130" s="13" t="s">
        <v>18</v>
      </c>
      <c r="AD130" s="14"/>
      <c r="AE130" s="42">
        <f t="shared" si="38"/>
        <v>0</v>
      </c>
      <c r="AF130" s="13" t="s">
        <v>18</v>
      </c>
      <c r="AG130" s="29"/>
      <c r="AH130" s="38">
        <f t="shared" si="39"/>
        <v>0</v>
      </c>
      <c r="AI130" s="13" t="s">
        <v>18</v>
      </c>
      <c r="AJ130" s="14"/>
      <c r="AK130" s="42">
        <f t="shared" si="40"/>
        <v>0</v>
      </c>
      <c r="AL130" s="13" t="s">
        <v>18</v>
      </c>
      <c r="AM130" s="29"/>
      <c r="AN130" s="38">
        <f t="shared" si="41"/>
        <v>0</v>
      </c>
      <c r="AO130" s="13" t="s">
        <v>18</v>
      </c>
      <c r="AP130" s="14"/>
      <c r="AQ130" s="39">
        <f t="shared" si="29"/>
        <v>0</v>
      </c>
      <c r="AR130" s="13" t="s">
        <v>18</v>
      </c>
      <c r="AS130" s="72">
        <f t="shared" si="42"/>
        <v>0</v>
      </c>
      <c r="AT130" s="27"/>
    </row>
    <row r="131" spans="1:46" ht="14.25" customHeight="1" x14ac:dyDescent="0.2">
      <c r="A131" s="77"/>
      <c r="B131" s="9"/>
      <c r="C131" s="15"/>
      <c r="D131" s="17"/>
      <c r="E131" s="17"/>
      <c r="F131" s="7">
        <f t="shared" si="43"/>
        <v>0</v>
      </c>
      <c r="G131" s="38">
        <f t="shared" si="30"/>
        <v>0</v>
      </c>
      <c r="H131" s="13" t="s">
        <v>18</v>
      </c>
      <c r="I131" s="14"/>
      <c r="J131" s="42">
        <f t="shared" si="31"/>
        <v>0</v>
      </c>
      <c r="K131" s="13" t="s">
        <v>18</v>
      </c>
      <c r="L131" s="29"/>
      <c r="M131" s="42">
        <f t="shared" si="32"/>
        <v>0</v>
      </c>
      <c r="N131" s="13" t="s">
        <v>18</v>
      </c>
      <c r="O131" s="29"/>
      <c r="P131" s="38">
        <f t="shared" si="33"/>
        <v>0</v>
      </c>
      <c r="Q131" s="13" t="s">
        <v>18</v>
      </c>
      <c r="R131" s="14"/>
      <c r="S131" s="42">
        <f t="shared" si="34"/>
        <v>0</v>
      </c>
      <c r="T131" s="13" t="s">
        <v>18</v>
      </c>
      <c r="U131" s="29"/>
      <c r="V131" s="38">
        <f t="shared" si="35"/>
        <v>0</v>
      </c>
      <c r="W131" s="13" t="s">
        <v>18</v>
      </c>
      <c r="X131" s="14"/>
      <c r="Y131" s="42">
        <f t="shared" si="36"/>
        <v>0</v>
      </c>
      <c r="Z131" s="13" t="s">
        <v>18</v>
      </c>
      <c r="AA131" s="29"/>
      <c r="AB131" s="38">
        <f t="shared" si="37"/>
        <v>0</v>
      </c>
      <c r="AC131" s="13" t="s">
        <v>18</v>
      </c>
      <c r="AD131" s="14"/>
      <c r="AE131" s="42">
        <f t="shared" si="38"/>
        <v>0</v>
      </c>
      <c r="AF131" s="13" t="s">
        <v>18</v>
      </c>
      <c r="AG131" s="29"/>
      <c r="AH131" s="38">
        <f t="shared" si="39"/>
        <v>0</v>
      </c>
      <c r="AI131" s="13" t="s">
        <v>18</v>
      </c>
      <c r="AJ131" s="14"/>
      <c r="AK131" s="42">
        <f t="shared" si="40"/>
        <v>0</v>
      </c>
      <c r="AL131" s="13" t="s">
        <v>18</v>
      </c>
      <c r="AM131" s="29"/>
      <c r="AN131" s="38">
        <f t="shared" si="41"/>
        <v>0</v>
      </c>
      <c r="AO131" s="13" t="s">
        <v>18</v>
      </c>
      <c r="AP131" s="14"/>
      <c r="AQ131" s="39">
        <f t="shared" si="29"/>
        <v>0</v>
      </c>
      <c r="AR131" s="13" t="s">
        <v>18</v>
      </c>
      <c r="AS131" s="72">
        <f t="shared" si="42"/>
        <v>0</v>
      </c>
      <c r="AT131" s="27"/>
    </row>
    <row r="132" spans="1:46" ht="14.25" customHeight="1" x14ac:dyDescent="0.2">
      <c r="A132" s="77"/>
      <c r="B132" s="9"/>
      <c r="C132" s="15"/>
      <c r="D132" s="17"/>
      <c r="E132" s="17"/>
      <c r="F132" s="7">
        <f t="shared" si="43"/>
        <v>0</v>
      </c>
      <c r="G132" s="38">
        <f t="shared" si="30"/>
        <v>0</v>
      </c>
      <c r="H132" s="13" t="s">
        <v>18</v>
      </c>
      <c r="I132" s="14"/>
      <c r="J132" s="42">
        <f t="shared" si="31"/>
        <v>0</v>
      </c>
      <c r="K132" s="13" t="s">
        <v>18</v>
      </c>
      <c r="L132" s="29"/>
      <c r="M132" s="42">
        <f t="shared" si="32"/>
        <v>0</v>
      </c>
      <c r="N132" s="13" t="s">
        <v>18</v>
      </c>
      <c r="O132" s="29"/>
      <c r="P132" s="38">
        <f t="shared" si="33"/>
        <v>0</v>
      </c>
      <c r="Q132" s="13" t="s">
        <v>18</v>
      </c>
      <c r="R132" s="14"/>
      <c r="S132" s="42">
        <f t="shared" si="34"/>
        <v>0</v>
      </c>
      <c r="T132" s="13" t="s">
        <v>18</v>
      </c>
      <c r="U132" s="29"/>
      <c r="V132" s="38">
        <f t="shared" si="35"/>
        <v>0</v>
      </c>
      <c r="W132" s="13" t="s">
        <v>18</v>
      </c>
      <c r="X132" s="14"/>
      <c r="Y132" s="42">
        <f t="shared" si="36"/>
        <v>0</v>
      </c>
      <c r="Z132" s="13" t="s">
        <v>18</v>
      </c>
      <c r="AA132" s="29"/>
      <c r="AB132" s="38">
        <f t="shared" si="37"/>
        <v>0</v>
      </c>
      <c r="AC132" s="13" t="s">
        <v>18</v>
      </c>
      <c r="AD132" s="14"/>
      <c r="AE132" s="42">
        <f t="shared" si="38"/>
        <v>0</v>
      </c>
      <c r="AF132" s="13" t="s">
        <v>18</v>
      </c>
      <c r="AG132" s="29"/>
      <c r="AH132" s="38">
        <f t="shared" si="39"/>
        <v>0</v>
      </c>
      <c r="AI132" s="13" t="s">
        <v>18</v>
      </c>
      <c r="AJ132" s="14"/>
      <c r="AK132" s="42">
        <f t="shared" si="40"/>
        <v>0</v>
      </c>
      <c r="AL132" s="13" t="s">
        <v>18</v>
      </c>
      <c r="AM132" s="29"/>
      <c r="AN132" s="38">
        <f t="shared" si="41"/>
        <v>0</v>
      </c>
      <c r="AO132" s="13" t="s">
        <v>18</v>
      </c>
      <c r="AP132" s="14"/>
      <c r="AQ132" s="39">
        <f t="shared" si="29"/>
        <v>0</v>
      </c>
      <c r="AR132" s="13" t="s">
        <v>18</v>
      </c>
      <c r="AS132" s="72">
        <f t="shared" si="42"/>
        <v>0</v>
      </c>
      <c r="AT132" s="27"/>
    </row>
    <row r="133" spans="1:46" ht="14.25" customHeight="1" x14ac:dyDescent="0.2">
      <c r="A133" s="77"/>
      <c r="B133" s="9"/>
      <c r="C133" s="15"/>
      <c r="D133" s="17"/>
      <c r="E133" s="17"/>
      <c r="F133" s="7">
        <f t="shared" si="43"/>
        <v>0</v>
      </c>
      <c r="G133" s="38">
        <f t="shared" si="30"/>
        <v>0</v>
      </c>
      <c r="H133" s="13" t="s">
        <v>18</v>
      </c>
      <c r="I133" s="14"/>
      <c r="J133" s="42">
        <f t="shared" si="31"/>
        <v>0</v>
      </c>
      <c r="K133" s="13" t="s">
        <v>18</v>
      </c>
      <c r="L133" s="29"/>
      <c r="M133" s="42">
        <f t="shared" si="32"/>
        <v>0</v>
      </c>
      <c r="N133" s="13" t="s">
        <v>18</v>
      </c>
      <c r="O133" s="29"/>
      <c r="P133" s="38">
        <f t="shared" si="33"/>
        <v>0</v>
      </c>
      <c r="Q133" s="13" t="s">
        <v>18</v>
      </c>
      <c r="R133" s="14"/>
      <c r="S133" s="42">
        <f t="shared" si="34"/>
        <v>0</v>
      </c>
      <c r="T133" s="13" t="s">
        <v>18</v>
      </c>
      <c r="U133" s="29"/>
      <c r="V133" s="38">
        <f t="shared" si="35"/>
        <v>0</v>
      </c>
      <c r="W133" s="13" t="s">
        <v>18</v>
      </c>
      <c r="X133" s="14"/>
      <c r="Y133" s="42">
        <f t="shared" si="36"/>
        <v>0</v>
      </c>
      <c r="Z133" s="13" t="s">
        <v>18</v>
      </c>
      <c r="AA133" s="29"/>
      <c r="AB133" s="38">
        <f t="shared" si="37"/>
        <v>0</v>
      </c>
      <c r="AC133" s="13" t="s">
        <v>18</v>
      </c>
      <c r="AD133" s="14"/>
      <c r="AE133" s="42">
        <f t="shared" si="38"/>
        <v>0</v>
      </c>
      <c r="AF133" s="13" t="s">
        <v>18</v>
      </c>
      <c r="AG133" s="29"/>
      <c r="AH133" s="38">
        <f t="shared" si="39"/>
        <v>0</v>
      </c>
      <c r="AI133" s="13" t="s">
        <v>18</v>
      </c>
      <c r="AJ133" s="14"/>
      <c r="AK133" s="42">
        <f t="shared" si="40"/>
        <v>0</v>
      </c>
      <c r="AL133" s="13" t="s">
        <v>18</v>
      </c>
      <c r="AM133" s="29"/>
      <c r="AN133" s="38">
        <f t="shared" si="41"/>
        <v>0</v>
      </c>
      <c r="AO133" s="13" t="s">
        <v>18</v>
      </c>
      <c r="AP133" s="14"/>
      <c r="AQ133" s="39">
        <f t="shared" si="29"/>
        <v>0</v>
      </c>
      <c r="AR133" s="13" t="s">
        <v>18</v>
      </c>
      <c r="AS133" s="72">
        <f t="shared" si="42"/>
        <v>0</v>
      </c>
      <c r="AT133" s="27"/>
    </row>
    <row r="134" spans="1:46" ht="14.25" customHeight="1" x14ac:dyDescent="0.2">
      <c r="A134" s="77"/>
      <c r="B134" s="9"/>
      <c r="C134" s="15"/>
      <c r="D134" s="19"/>
      <c r="E134" s="17"/>
      <c r="F134" s="7">
        <f t="shared" si="43"/>
        <v>0</v>
      </c>
      <c r="G134" s="38">
        <f t="shared" si="30"/>
        <v>0</v>
      </c>
      <c r="H134" s="13" t="s">
        <v>18</v>
      </c>
      <c r="I134" s="14"/>
      <c r="J134" s="42">
        <f t="shared" si="31"/>
        <v>0</v>
      </c>
      <c r="K134" s="13" t="s">
        <v>18</v>
      </c>
      <c r="L134" s="29"/>
      <c r="M134" s="42">
        <f t="shared" si="32"/>
        <v>0</v>
      </c>
      <c r="N134" s="13" t="s">
        <v>18</v>
      </c>
      <c r="O134" s="29"/>
      <c r="P134" s="38">
        <f t="shared" si="33"/>
        <v>0</v>
      </c>
      <c r="Q134" s="13" t="s">
        <v>18</v>
      </c>
      <c r="R134" s="14"/>
      <c r="S134" s="42">
        <f t="shared" si="34"/>
        <v>0</v>
      </c>
      <c r="T134" s="13" t="s">
        <v>18</v>
      </c>
      <c r="U134" s="29"/>
      <c r="V134" s="38">
        <f t="shared" si="35"/>
        <v>0</v>
      </c>
      <c r="W134" s="13" t="s">
        <v>18</v>
      </c>
      <c r="X134" s="14"/>
      <c r="Y134" s="42">
        <f t="shared" si="36"/>
        <v>0</v>
      </c>
      <c r="Z134" s="13" t="s">
        <v>18</v>
      </c>
      <c r="AA134" s="29"/>
      <c r="AB134" s="38">
        <f t="shared" si="37"/>
        <v>0</v>
      </c>
      <c r="AC134" s="13" t="s">
        <v>18</v>
      </c>
      <c r="AD134" s="14"/>
      <c r="AE134" s="42">
        <f t="shared" si="38"/>
        <v>0</v>
      </c>
      <c r="AF134" s="13" t="s">
        <v>18</v>
      </c>
      <c r="AG134" s="29"/>
      <c r="AH134" s="38">
        <f t="shared" si="39"/>
        <v>0</v>
      </c>
      <c r="AI134" s="13" t="s">
        <v>18</v>
      </c>
      <c r="AJ134" s="14"/>
      <c r="AK134" s="42">
        <f t="shared" si="40"/>
        <v>0</v>
      </c>
      <c r="AL134" s="13" t="s">
        <v>18</v>
      </c>
      <c r="AM134" s="29"/>
      <c r="AN134" s="38">
        <f t="shared" si="41"/>
        <v>0</v>
      </c>
      <c r="AO134" s="13" t="s">
        <v>18</v>
      </c>
      <c r="AP134" s="14"/>
      <c r="AQ134" s="40">
        <f t="shared" si="29"/>
        <v>0</v>
      </c>
      <c r="AR134" s="13" t="s">
        <v>18</v>
      </c>
      <c r="AS134" s="72">
        <f t="shared" si="42"/>
        <v>0</v>
      </c>
      <c r="AT134" s="28"/>
    </row>
    <row r="135" spans="1:46" ht="14.25" customHeight="1" x14ac:dyDescent="0.2">
      <c r="A135" s="77"/>
      <c r="B135" s="9"/>
      <c r="C135" s="15"/>
      <c r="D135" s="17"/>
      <c r="E135" s="17"/>
      <c r="F135" s="7">
        <f t="shared" si="43"/>
        <v>0</v>
      </c>
      <c r="G135" s="38">
        <f t="shared" si="30"/>
        <v>0</v>
      </c>
      <c r="H135" s="13" t="s">
        <v>18</v>
      </c>
      <c r="I135" s="14"/>
      <c r="J135" s="42">
        <f t="shared" si="31"/>
        <v>0</v>
      </c>
      <c r="K135" s="13" t="s">
        <v>18</v>
      </c>
      <c r="L135" s="29"/>
      <c r="M135" s="42">
        <f t="shared" si="32"/>
        <v>0</v>
      </c>
      <c r="N135" s="13" t="s">
        <v>18</v>
      </c>
      <c r="O135" s="29"/>
      <c r="P135" s="38">
        <f t="shared" si="33"/>
        <v>0</v>
      </c>
      <c r="Q135" s="13" t="s">
        <v>18</v>
      </c>
      <c r="R135" s="14"/>
      <c r="S135" s="42">
        <f t="shared" si="34"/>
        <v>0</v>
      </c>
      <c r="T135" s="13" t="s">
        <v>18</v>
      </c>
      <c r="U135" s="29"/>
      <c r="V135" s="38">
        <f t="shared" si="35"/>
        <v>0</v>
      </c>
      <c r="W135" s="13" t="s">
        <v>18</v>
      </c>
      <c r="X135" s="14"/>
      <c r="Y135" s="42">
        <f t="shared" si="36"/>
        <v>0</v>
      </c>
      <c r="Z135" s="13" t="s">
        <v>18</v>
      </c>
      <c r="AA135" s="29"/>
      <c r="AB135" s="38">
        <f t="shared" si="37"/>
        <v>0</v>
      </c>
      <c r="AC135" s="13" t="s">
        <v>18</v>
      </c>
      <c r="AD135" s="14"/>
      <c r="AE135" s="42">
        <f t="shared" si="38"/>
        <v>0</v>
      </c>
      <c r="AF135" s="13" t="s">
        <v>18</v>
      </c>
      <c r="AG135" s="29"/>
      <c r="AH135" s="38">
        <f t="shared" si="39"/>
        <v>0</v>
      </c>
      <c r="AI135" s="13" t="s">
        <v>18</v>
      </c>
      <c r="AJ135" s="14"/>
      <c r="AK135" s="42">
        <f t="shared" si="40"/>
        <v>0</v>
      </c>
      <c r="AL135" s="13" t="s">
        <v>18</v>
      </c>
      <c r="AM135" s="29"/>
      <c r="AN135" s="38">
        <f t="shared" si="41"/>
        <v>0</v>
      </c>
      <c r="AO135" s="13" t="s">
        <v>18</v>
      </c>
      <c r="AP135" s="14"/>
      <c r="AQ135" s="39">
        <f t="shared" si="29"/>
        <v>0</v>
      </c>
      <c r="AR135" s="13" t="s">
        <v>18</v>
      </c>
      <c r="AS135" s="72">
        <f t="shared" si="42"/>
        <v>0</v>
      </c>
      <c r="AT135" s="27"/>
    </row>
    <row r="136" spans="1:46" ht="14.25" customHeight="1" x14ac:dyDescent="0.2">
      <c r="A136" s="77"/>
      <c r="B136" s="9"/>
      <c r="C136" s="15"/>
      <c r="D136" s="17"/>
      <c r="E136" s="17"/>
      <c r="F136" s="7">
        <f t="shared" si="43"/>
        <v>0</v>
      </c>
      <c r="G136" s="38">
        <f t="shared" si="30"/>
        <v>0</v>
      </c>
      <c r="H136" s="13" t="s">
        <v>18</v>
      </c>
      <c r="I136" s="14"/>
      <c r="J136" s="42">
        <f t="shared" si="31"/>
        <v>0</v>
      </c>
      <c r="K136" s="13" t="s">
        <v>18</v>
      </c>
      <c r="L136" s="29"/>
      <c r="M136" s="42">
        <f t="shared" si="32"/>
        <v>0</v>
      </c>
      <c r="N136" s="13" t="s">
        <v>18</v>
      </c>
      <c r="O136" s="29"/>
      <c r="P136" s="38">
        <f t="shared" si="33"/>
        <v>0</v>
      </c>
      <c r="Q136" s="13" t="s">
        <v>18</v>
      </c>
      <c r="R136" s="14"/>
      <c r="S136" s="42">
        <f t="shared" si="34"/>
        <v>0</v>
      </c>
      <c r="T136" s="13" t="s">
        <v>18</v>
      </c>
      <c r="U136" s="29"/>
      <c r="V136" s="38">
        <f t="shared" si="35"/>
        <v>0</v>
      </c>
      <c r="W136" s="13" t="s">
        <v>18</v>
      </c>
      <c r="X136" s="14"/>
      <c r="Y136" s="42">
        <f t="shared" si="36"/>
        <v>0</v>
      </c>
      <c r="Z136" s="13" t="s">
        <v>18</v>
      </c>
      <c r="AA136" s="29"/>
      <c r="AB136" s="38">
        <f t="shared" si="37"/>
        <v>0</v>
      </c>
      <c r="AC136" s="13" t="s">
        <v>18</v>
      </c>
      <c r="AD136" s="14"/>
      <c r="AE136" s="42">
        <f t="shared" si="38"/>
        <v>0</v>
      </c>
      <c r="AF136" s="13" t="s">
        <v>18</v>
      </c>
      <c r="AG136" s="29"/>
      <c r="AH136" s="38">
        <f t="shared" si="39"/>
        <v>0</v>
      </c>
      <c r="AI136" s="13" t="s">
        <v>18</v>
      </c>
      <c r="AJ136" s="14"/>
      <c r="AK136" s="42">
        <f t="shared" si="40"/>
        <v>0</v>
      </c>
      <c r="AL136" s="13" t="s">
        <v>18</v>
      </c>
      <c r="AM136" s="29"/>
      <c r="AN136" s="38">
        <f t="shared" si="41"/>
        <v>0</v>
      </c>
      <c r="AO136" s="13" t="s">
        <v>18</v>
      </c>
      <c r="AP136" s="14"/>
      <c r="AQ136" s="39">
        <f t="shared" si="29"/>
        <v>0</v>
      </c>
      <c r="AR136" s="13" t="s">
        <v>18</v>
      </c>
      <c r="AS136" s="72">
        <f t="shared" si="42"/>
        <v>0</v>
      </c>
      <c r="AT136" s="27"/>
    </row>
    <row r="137" spans="1:46" ht="14.25" customHeight="1" x14ac:dyDescent="0.2">
      <c r="A137" s="77"/>
      <c r="B137" s="9"/>
      <c r="C137" s="15"/>
      <c r="D137" s="17"/>
      <c r="E137" s="17"/>
      <c r="F137" s="7">
        <f t="shared" si="43"/>
        <v>0</v>
      </c>
      <c r="G137" s="38">
        <f t="shared" si="30"/>
        <v>0</v>
      </c>
      <c r="H137" s="13" t="s">
        <v>18</v>
      </c>
      <c r="I137" s="14"/>
      <c r="J137" s="42">
        <f t="shared" si="31"/>
        <v>0</v>
      </c>
      <c r="K137" s="13" t="s">
        <v>18</v>
      </c>
      <c r="L137" s="29"/>
      <c r="M137" s="42">
        <f t="shared" si="32"/>
        <v>0</v>
      </c>
      <c r="N137" s="13" t="s">
        <v>18</v>
      </c>
      <c r="O137" s="29"/>
      <c r="P137" s="38">
        <f t="shared" si="33"/>
        <v>0</v>
      </c>
      <c r="Q137" s="13" t="s">
        <v>18</v>
      </c>
      <c r="R137" s="14"/>
      <c r="S137" s="42">
        <f t="shared" si="34"/>
        <v>0</v>
      </c>
      <c r="T137" s="13" t="s">
        <v>18</v>
      </c>
      <c r="U137" s="29"/>
      <c r="V137" s="38">
        <f t="shared" si="35"/>
        <v>0</v>
      </c>
      <c r="W137" s="13" t="s">
        <v>18</v>
      </c>
      <c r="X137" s="14"/>
      <c r="Y137" s="42">
        <f t="shared" si="36"/>
        <v>0</v>
      </c>
      <c r="Z137" s="13" t="s">
        <v>18</v>
      </c>
      <c r="AA137" s="29"/>
      <c r="AB137" s="38">
        <f t="shared" si="37"/>
        <v>0</v>
      </c>
      <c r="AC137" s="13" t="s">
        <v>18</v>
      </c>
      <c r="AD137" s="14"/>
      <c r="AE137" s="42">
        <f t="shared" si="38"/>
        <v>0</v>
      </c>
      <c r="AF137" s="13" t="s">
        <v>18</v>
      </c>
      <c r="AG137" s="29"/>
      <c r="AH137" s="38">
        <f t="shared" si="39"/>
        <v>0</v>
      </c>
      <c r="AI137" s="13" t="s">
        <v>18</v>
      </c>
      <c r="AJ137" s="14"/>
      <c r="AK137" s="42">
        <f t="shared" si="40"/>
        <v>0</v>
      </c>
      <c r="AL137" s="13" t="s">
        <v>18</v>
      </c>
      <c r="AM137" s="29"/>
      <c r="AN137" s="38">
        <f t="shared" si="41"/>
        <v>0</v>
      </c>
      <c r="AO137" s="13" t="s">
        <v>18</v>
      </c>
      <c r="AP137" s="14"/>
      <c r="AQ137" s="39">
        <f t="shared" si="29"/>
        <v>0</v>
      </c>
      <c r="AR137" s="13" t="s">
        <v>18</v>
      </c>
      <c r="AS137" s="72">
        <f t="shared" si="42"/>
        <v>0</v>
      </c>
      <c r="AT137" s="27"/>
    </row>
    <row r="138" spans="1:46" ht="14.25" customHeight="1" x14ac:dyDescent="0.2">
      <c r="A138" s="77"/>
      <c r="B138" s="9"/>
      <c r="C138" s="15"/>
      <c r="D138" s="17"/>
      <c r="E138" s="12"/>
      <c r="F138" s="7">
        <f t="shared" si="43"/>
        <v>0</v>
      </c>
      <c r="G138" s="38">
        <f t="shared" si="30"/>
        <v>0</v>
      </c>
      <c r="H138" s="13" t="s">
        <v>18</v>
      </c>
      <c r="I138" s="14"/>
      <c r="J138" s="42">
        <f t="shared" si="31"/>
        <v>0</v>
      </c>
      <c r="K138" s="13" t="s">
        <v>18</v>
      </c>
      <c r="L138" s="29"/>
      <c r="M138" s="42">
        <f t="shared" si="32"/>
        <v>0</v>
      </c>
      <c r="N138" s="13" t="s">
        <v>18</v>
      </c>
      <c r="O138" s="29"/>
      <c r="P138" s="38">
        <f t="shared" si="33"/>
        <v>0</v>
      </c>
      <c r="Q138" s="13" t="s">
        <v>18</v>
      </c>
      <c r="R138" s="14"/>
      <c r="S138" s="42">
        <f t="shared" si="34"/>
        <v>0</v>
      </c>
      <c r="T138" s="13" t="s">
        <v>18</v>
      </c>
      <c r="U138" s="29"/>
      <c r="V138" s="38">
        <f t="shared" si="35"/>
        <v>0</v>
      </c>
      <c r="W138" s="13" t="s">
        <v>18</v>
      </c>
      <c r="X138" s="14"/>
      <c r="Y138" s="42">
        <f t="shared" si="36"/>
        <v>0</v>
      </c>
      <c r="Z138" s="13" t="s">
        <v>18</v>
      </c>
      <c r="AA138" s="29"/>
      <c r="AB138" s="38">
        <f t="shared" si="37"/>
        <v>0</v>
      </c>
      <c r="AC138" s="13" t="s">
        <v>18</v>
      </c>
      <c r="AD138" s="14"/>
      <c r="AE138" s="42">
        <f t="shared" si="38"/>
        <v>0</v>
      </c>
      <c r="AF138" s="13" t="s">
        <v>18</v>
      </c>
      <c r="AG138" s="29"/>
      <c r="AH138" s="38">
        <f t="shared" si="39"/>
        <v>0</v>
      </c>
      <c r="AI138" s="13" t="s">
        <v>18</v>
      </c>
      <c r="AJ138" s="14"/>
      <c r="AK138" s="42">
        <f t="shared" si="40"/>
        <v>0</v>
      </c>
      <c r="AL138" s="13" t="s">
        <v>18</v>
      </c>
      <c r="AM138" s="29"/>
      <c r="AN138" s="38">
        <f t="shared" si="41"/>
        <v>0</v>
      </c>
      <c r="AO138" s="13" t="s">
        <v>18</v>
      </c>
      <c r="AP138" s="14"/>
      <c r="AQ138" s="39">
        <f t="shared" si="29"/>
        <v>0</v>
      </c>
      <c r="AR138" s="13" t="s">
        <v>18</v>
      </c>
      <c r="AS138" s="72">
        <f t="shared" si="42"/>
        <v>0</v>
      </c>
      <c r="AT138" s="27"/>
    </row>
    <row r="139" spans="1:46" ht="14.25" customHeight="1" x14ac:dyDescent="0.2">
      <c r="A139" s="77"/>
      <c r="B139" s="9"/>
      <c r="C139" s="15"/>
      <c r="D139" s="17"/>
      <c r="E139" s="17"/>
      <c r="F139" s="7">
        <f t="shared" si="43"/>
        <v>0</v>
      </c>
      <c r="G139" s="38">
        <f t="shared" si="30"/>
        <v>0</v>
      </c>
      <c r="H139" s="13" t="s">
        <v>18</v>
      </c>
      <c r="I139" s="14"/>
      <c r="J139" s="42">
        <f t="shared" si="31"/>
        <v>0</v>
      </c>
      <c r="K139" s="13" t="s">
        <v>18</v>
      </c>
      <c r="L139" s="29"/>
      <c r="M139" s="42">
        <f t="shared" si="32"/>
        <v>0</v>
      </c>
      <c r="N139" s="13" t="s">
        <v>18</v>
      </c>
      <c r="O139" s="29"/>
      <c r="P139" s="38">
        <f t="shared" si="33"/>
        <v>0</v>
      </c>
      <c r="Q139" s="13" t="s">
        <v>18</v>
      </c>
      <c r="R139" s="14"/>
      <c r="S139" s="42">
        <f t="shared" si="34"/>
        <v>0</v>
      </c>
      <c r="T139" s="13" t="s">
        <v>18</v>
      </c>
      <c r="U139" s="29"/>
      <c r="V139" s="38">
        <f t="shared" si="35"/>
        <v>0</v>
      </c>
      <c r="W139" s="13" t="s">
        <v>18</v>
      </c>
      <c r="X139" s="14"/>
      <c r="Y139" s="42">
        <f t="shared" si="36"/>
        <v>0</v>
      </c>
      <c r="Z139" s="13" t="s">
        <v>18</v>
      </c>
      <c r="AA139" s="29"/>
      <c r="AB139" s="38">
        <f t="shared" si="37"/>
        <v>0</v>
      </c>
      <c r="AC139" s="13" t="s">
        <v>18</v>
      </c>
      <c r="AD139" s="14"/>
      <c r="AE139" s="42">
        <f t="shared" si="38"/>
        <v>0</v>
      </c>
      <c r="AF139" s="13" t="s">
        <v>18</v>
      </c>
      <c r="AG139" s="29"/>
      <c r="AH139" s="38">
        <f t="shared" si="39"/>
        <v>0</v>
      </c>
      <c r="AI139" s="13" t="s">
        <v>18</v>
      </c>
      <c r="AJ139" s="14"/>
      <c r="AK139" s="42">
        <f t="shared" si="40"/>
        <v>0</v>
      </c>
      <c r="AL139" s="13" t="s">
        <v>18</v>
      </c>
      <c r="AM139" s="29"/>
      <c r="AN139" s="38">
        <f t="shared" si="41"/>
        <v>0</v>
      </c>
      <c r="AO139" s="13" t="s">
        <v>18</v>
      </c>
      <c r="AP139" s="14"/>
      <c r="AQ139" s="39">
        <f t="shared" ref="AQ139:AQ177" si="44">IF($E139=0,,AS139/$F139*100)</f>
        <v>0</v>
      </c>
      <c r="AR139" s="13" t="s">
        <v>18</v>
      </c>
      <c r="AS139" s="72">
        <f t="shared" si="42"/>
        <v>0</v>
      </c>
      <c r="AT139" s="27"/>
    </row>
    <row r="140" spans="1:46" ht="14.25" customHeight="1" x14ac:dyDescent="0.2">
      <c r="A140" s="77"/>
      <c r="B140" s="9"/>
      <c r="C140" s="15"/>
      <c r="D140" s="17"/>
      <c r="E140" s="17"/>
      <c r="F140" s="7">
        <f t="shared" si="43"/>
        <v>0</v>
      </c>
      <c r="G140" s="38">
        <f t="shared" si="30"/>
        <v>0</v>
      </c>
      <c r="H140" s="13" t="s">
        <v>18</v>
      </c>
      <c r="I140" s="14"/>
      <c r="J140" s="42">
        <f t="shared" si="31"/>
        <v>0</v>
      </c>
      <c r="K140" s="13" t="s">
        <v>18</v>
      </c>
      <c r="L140" s="29"/>
      <c r="M140" s="42">
        <f t="shared" si="32"/>
        <v>0</v>
      </c>
      <c r="N140" s="13" t="s">
        <v>18</v>
      </c>
      <c r="O140" s="29"/>
      <c r="P140" s="38">
        <f t="shared" si="33"/>
        <v>0</v>
      </c>
      <c r="Q140" s="13" t="s">
        <v>18</v>
      </c>
      <c r="R140" s="14"/>
      <c r="S140" s="42">
        <f t="shared" si="34"/>
        <v>0</v>
      </c>
      <c r="T140" s="13" t="s">
        <v>18</v>
      </c>
      <c r="U140" s="29"/>
      <c r="V140" s="38">
        <f t="shared" si="35"/>
        <v>0</v>
      </c>
      <c r="W140" s="13" t="s">
        <v>18</v>
      </c>
      <c r="X140" s="14"/>
      <c r="Y140" s="42">
        <f t="shared" si="36"/>
        <v>0</v>
      </c>
      <c r="Z140" s="13" t="s">
        <v>18</v>
      </c>
      <c r="AA140" s="29"/>
      <c r="AB140" s="38">
        <f t="shared" si="37"/>
        <v>0</v>
      </c>
      <c r="AC140" s="13" t="s">
        <v>18</v>
      </c>
      <c r="AD140" s="14"/>
      <c r="AE140" s="42">
        <f t="shared" si="38"/>
        <v>0</v>
      </c>
      <c r="AF140" s="13" t="s">
        <v>18</v>
      </c>
      <c r="AG140" s="29"/>
      <c r="AH140" s="38">
        <f t="shared" si="39"/>
        <v>0</v>
      </c>
      <c r="AI140" s="13" t="s">
        <v>18</v>
      </c>
      <c r="AJ140" s="14"/>
      <c r="AK140" s="42">
        <f t="shared" si="40"/>
        <v>0</v>
      </c>
      <c r="AL140" s="13" t="s">
        <v>18</v>
      </c>
      <c r="AM140" s="29"/>
      <c r="AN140" s="38">
        <f t="shared" si="41"/>
        <v>0</v>
      </c>
      <c r="AO140" s="13" t="s">
        <v>18</v>
      </c>
      <c r="AP140" s="14"/>
      <c r="AQ140" s="39">
        <f t="shared" si="44"/>
        <v>0</v>
      </c>
      <c r="AR140" s="13" t="s">
        <v>18</v>
      </c>
      <c r="AS140" s="72">
        <f t="shared" si="42"/>
        <v>0</v>
      </c>
      <c r="AT140" s="27"/>
    </row>
    <row r="141" spans="1:46" ht="14.25" customHeight="1" x14ac:dyDescent="0.2">
      <c r="A141" s="77"/>
      <c r="B141" s="9"/>
      <c r="C141" s="15"/>
      <c r="D141" s="17"/>
      <c r="E141" s="17"/>
      <c r="F141" s="7">
        <f t="shared" si="43"/>
        <v>0</v>
      </c>
      <c r="G141" s="38">
        <f t="shared" si="30"/>
        <v>0</v>
      </c>
      <c r="H141" s="13" t="s">
        <v>18</v>
      </c>
      <c r="I141" s="14"/>
      <c r="J141" s="42">
        <f t="shared" si="31"/>
        <v>0</v>
      </c>
      <c r="K141" s="13" t="s">
        <v>18</v>
      </c>
      <c r="L141" s="29"/>
      <c r="M141" s="42">
        <f t="shared" si="32"/>
        <v>0</v>
      </c>
      <c r="N141" s="13" t="s">
        <v>18</v>
      </c>
      <c r="O141" s="29"/>
      <c r="P141" s="38">
        <f t="shared" si="33"/>
        <v>0</v>
      </c>
      <c r="Q141" s="13" t="s">
        <v>18</v>
      </c>
      <c r="R141" s="14"/>
      <c r="S141" s="42">
        <f t="shared" si="34"/>
        <v>0</v>
      </c>
      <c r="T141" s="13" t="s">
        <v>18</v>
      </c>
      <c r="U141" s="29"/>
      <c r="V141" s="38">
        <f t="shared" si="35"/>
        <v>0</v>
      </c>
      <c r="W141" s="13" t="s">
        <v>18</v>
      </c>
      <c r="X141" s="14"/>
      <c r="Y141" s="42">
        <f t="shared" si="36"/>
        <v>0</v>
      </c>
      <c r="Z141" s="13" t="s">
        <v>18</v>
      </c>
      <c r="AA141" s="29"/>
      <c r="AB141" s="38">
        <f t="shared" si="37"/>
        <v>0</v>
      </c>
      <c r="AC141" s="13" t="s">
        <v>18</v>
      </c>
      <c r="AD141" s="14"/>
      <c r="AE141" s="42">
        <f t="shared" si="38"/>
        <v>0</v>
      </c>
      <c r="AF141" s="13" t="s">
        <v>18</v>
      </c>
      <c r="AG141" s="29"/>
      <c r="AH141" s="38">
        <f t="shared" si="39"/>
        <v>0</v>
      </c>
      <c r="AI141" s="13" t="s">
        <v>18</v>
      </c>
      <c r="AJ141" s="14"/>
      <c r="AK141" s="42">
        <f t="shared" si="40"/>
        <v>0</v>
      </c>
      <c r="AL141" s="13" t="s">
        <v>18</v>
      </c>
      <c r="AM141" s="29"/>
      <c r="AN141" s="38">
        <f t="shared" si="41"/>
        <v>0</v>
      </c>
      <c r="AO141" s="13" t="s">
        <v>18</v>
      </c>
      <c r="AP141" s="14"/>
      <c r="AQ141" s="39">
        <f t="shared" si="44"/>
        <v>0</v>
      </c>
      <c r="AR141" s="13" t="s">
        <v>18</v>
      </c>
      <c r="AS141" s="72">
        <f t="shared" si="42"/>
        <v>0</v>
      </c>
      <c r="AT141" s="27"/>
    </row>
    <row r="142" spans="1:46" ht="14.25" customHeight="1" x14ac:dyDescent="0.2">
      <c r="A142" s="77"/>
      <c r="B142" s="9"/>
      <c r="C142" s="15"/>
      <c r="D142" s="17"/>
      <c r="E142" s="17"/>
      <c r="F142" s="7">
        <f t="shared" si="43"/>
        <v>0</v>
      </c>
      <c r="G142" s="38">
        <f t="shared" si="30"/>
        <v>0</v>
      </c>
      <c r="H142" s="13" t="s">
        <v>18</v>
      </c>
      <c r="I142" s="14"/>
      <c r="J142" s="42">
        <f t="shared" si="31"/>
        <v>0</v>
      </c>
      <c r="K142" s="13" t="s">
        <v>18</v>
      </c>
      <c r="L142" s="29"/>
      <c r="M142" s="42">
        <f t="shared" si="32"/>
        <v>0</v>
      </c>
      <c r="N142" s="13" t="s">
        <v>18</v>
      </c>
      <c r="O142" s="29"/>
      <c r="P142" s="38">
        <f t="shared" si="33"/>
        <v>0</v>
      </c>
      <c r="Q142" s="13" t="s">
        <v>18</v>
      </c>
      <c r="R142" s="14"/>
      <c r="S142" s="42">
        <f t="shared" si="34"/>
        <v>0</v>
      </c>
      <c r="T142" s="13" t="s">
        <v>18</v>
      </c>
      <c r="U142" s="29"/>
      <c r="V142" s="38">
        <f t="shared" si="35"/>
        <v>0</v>
      </c>
      <c r="W142" s="13" t="s">
        <v>18</v>
      </c>
      <c r="X142" s="14"/>
      <c r="Y142" s="42">
        <f t="shared" si="36"/>
        <v>0</v>
      </c>
      <c r="Z142" s="13" t="s">
        <v>18</v>
      </c>
      <c r="AA142" s="29"/>
      <c r="AB142" s="38">
        <f t="shared" si="37"/>
        <v>0</v>
      </c>
      <c r="AC142" s="13" t="s">
        <v>18</v>
      </c>
      <c r="AD142" s="14"/>
      <c r="AE142" s="42">
        <f t="shared" si="38"/>
        <v>0</v>
      </c>
      <c r="AF142" s="13" t="s">
        <v>18</v>
      </c>
      <c r="AG142" s="29"/>
      <c r="AH142" s="38">
        <f t="shared" si="39"/>
        <v>0</v>
      </c>
      <c r="AI142" s="13" t="s">
        <v>18</v>
      </c>
      <c r="AJ142" s="14"/>
      <c r="AK142" s="42">
        <f t="shared" si="40"/>
        <v>0</v>
      </c>
      <c r="AL142" s="13" t="s">
        <v>18</v>
      </c>
      <c r="AM142" s="29"/>
      <c r="AN142" s="38">
        <f t="shared" si="41"/>
        <v>0</v>
      </c>
      <c r="AO142" s="13" t="s">
        <v>18</v>
      </c>
      <c r="AP142" s="14"/>
      <c r="AQ142" s="39">
        <f t="shared" si="44"/>
        <v>0</v>
      </c>
      <c r="AR142" s="13" t="s">
        <v>18</v>
      </c>
      <c r="AS142" s="72">
        <f t="shared" si="42"/>
        <v>0</v>
      </c>
      <c r="AT142" s="27"/>
    </row>
    <row r="143" spans="1:46" ht="14.25" customHeight="1" x14ac:dyDescent="0.2">
      <c r="A143" s="77"/>
      <c r="B143" s="9"/>
      <c r="C143" s="15"/>
      <c r="D143" s="17"/>
      <c r="E143" s="17"/>
      <c r="F143" s="7">
        <f t="shared" si="43"/>
        <v>0</v>
      </c>
      <c r="G143" s="38">
        <f t="shared" si="30"/>
        <v>0</v>
      </c>
      <c r="H143" s="13" t="s">
        <v>18</v>
      </c>
      <c r="I143" s="14"/>
      <c r="J143" s="42">
        <f t="shared" si="31"/>
        <v>0</v>
      </c>
      <c r="K143" s="13" t="s">
        <v>18</v>
      </c>
      <c r="L143" s="29"/>
      <c r="M143" s="42">
        <f t="shared" si="32"/>
        <v>0</v>
      </c>
      <c r="N143" s="13" t="s">
        <v>18</v>
      </c>
      <c r="O143" s="29"/>
      <c r="P143" s="38">
        <f t="shared" si="33"/>
        <v>0</v>
      </c>
      <c r="Q143" s="13" t="s">
        <v>18</v>
      </c>
      <c r="R143" s="14"/>
      <c r="S143" s="42">
        <f t="shared" si="34"/>
        <v>0</v>
      </c>
      <c r="T143" s="13" t="s">
        <v>18</v>
      </c>
      <c r="U143" s="29"/>
      <c r="V143" s="38">
        <f t="shared" si="35"/>
        <v>0</v>
      </c>
      <c r="W143" s="13" t="s">
        <v>18</v>
      </c>
      <c r="X143" s="14"/>
      <c r="Y143" s="42">
        <f t="shared" si="36"/>
        <v>0</v>
      </c>
      <c r="Z143" s="13" t="s">
        <v>18</v>
      </c>
      <c r="AA143" s="29"/>
      <c r="AB143" s="38">
        <f t="shared" si="37"/>
        <v>0</v>
      </c>
      <c r="AC143" s="13" t="s">
        <v>18</v>
      </c>
      <c r="AD143" s="14"/>
      <c r="AE143" s="42">
        <f t="shared" si="38"/>
        <v>0</v>
      </c>
      <c r="AF143" s="13" t="s">
        <v>18</v>
      </c>
      <c r="AG143" s="29"/>
      <c r="AH143" s="38">
        <f t="shared" si="39"/>
        <v>0</v>
      </c>
      <c r="AI143" s="13" t="s">
        <v>18</v>
      </c>
      <c r="AJ143" s="14"/>
      <c r="AK143" s="42">
        <f t="shared" si="40"/>
        <v>0</v>
      </c>
      <c r="AL143" s="13" t="s">
        <v>18</v>
      </c>
      <c r="AM143" s="29"/>
      <c r="AN143" s="38">
        <f t="shared" si="41"/>
        <v>0</v>
      </c>
      <c r="AO143" s="13" t="s">
        <v>18</v>
      </c>
      <c r="AP143" s="14"/>
      <c r="AQ143" s="39">
        <f t="shared" si="44"/>
        <v>0</v>
      </c>
      <c r="AR143" s="13" t="s">
        <v>18</v>
      </c>
      <c r="AS143" s="72">
        <f t="shared" si="42"/>
        <v>0</v>
      </c>
      <c r="AT143" s="27"/>
    </row>
    <row r="144" spans="1:46" ht="14.25" customHeight="1" x14ac:dyDescent="0.2">
      <c r="A144" s="77"/>
      <c r="B144" s="9"/>
      <c r="C144" s="15"/>
      <c r="D144" s="17"/>
      <c r="E144" s="17"/>
      <c r="F144" s="7">
        <f t="shared" si="43"/>
        <v>0</v>
      </c>
      <c r="G144" s="38">
        <f t="shared" si="30"/>
        <v>0</v>
      </c>
      <c r="H144" s="13" t="s">
        <v>18</v>
      </c>
      <c r="I144" s="14"/>
      <c r="J144" s="42">
        <f t="shared" si="31"/>
        <v>0</v>
      </c>
      <c r="K144" s="13" t="s">
        <v>18</v>
      </c>
      <c r="L144" s="29"/>
      <c r="M144" s="42">
        <f t="shared" si="32"/>
        <v>0</v>
      </c>
      <c r="N144" s="13" t="s">
        <v>18</v>
      </c>
      <c r="O144" s="29"/>
      <c r="P144" s="38">
        <f t="shared" si="33"/>
        <v>0</v>
      </c>
      <c r="Q144" s="13" t="s">
        <v>18</v>
      </c>
      <c r="R144" s="14"/>
      <c r="S144" s="42">
        <f t="shared" si="34"/>
        <v>0</v>
      </c>
      <c r="T144" s="13" t="s">
        <v>18</v>
      </c>
      <c r="U144" s="29"/>
      <c r="V144" s="38">
        <f t="shared" si="35"/>
        <v>0</v>
      </c>
      <c r="W144" s="13" t="s">
        <v>18</v>
      </c>
      <c r="X144" s="14"/>
      <c r="Y144" s="42">
        <f t="shared" si="36"/>
        <v>0</v>
      </c>
      <c r="Z144" s="13" t="s">
        <v>18</v>
      </c>
      <c r="AA144" s="29"/>
      <c r="AB144" s="38">
        <f t="shared" si="37"/>
        <v>0</v>
      </c>
      <c r="AC144" s="13" t="s">
        <v>18</v>
      </c>
      <c r="AD144" s="14"/>
      <c r="AE144" s="42">
        <f t="shared" si="38"/>
        <v>0</v>
      </c>
      <c r="AF144" s="13" t="s">
        <v>18</v>
      </c>
      <c r="AG144" s="29"/>
      <c r="AH144" s="38">
        <f t="shared" si="39"/>
        <v>0</v>
      </c>
      <c r="AI144" s="13" t="s">
        <v>18</v>
      </c>
      <c r="AJ144" s="14"/>
      <c r="AK144" s="42">
        <f t="shared" si="40"/>
        <v>0</v>
      </c>
      <c r="AL144" s="13" t="s">
        <v>18</v>
      </c>
      <c r="AM144" s="29"/>
      <c r="AN144" s="38">
        <f t="shared" si="41"/>
        <v>0</v>
      </c>
      <c r="AO144" s="13" t="s">
        <v>18</v>
      </c>
      <c r="AP144" s="14"/>
      <c r="AQ144" s="39">
        <f t="shared" si="44"/>
        <v>0</v>
      </c>
      <c r="AR144" s="13" t="s">
        <v>18</v>
      </c>
      <c r="AS144" s="72">
        <f t="shared" si="42"/>
        <v>0</v>
      </c>
      <c r="AT144" s="27"/>
    </row>
    <row r="145" spans="1:46" ht="14.25" customHeight="1" x14ac:dyDescent="0.2">
      <c r="A145" s="77"/>
      <c r="B145" s="9"/>
      <c r="C145" s="15"/>
      <c r="D145" s="17"/>
      <c r="E145" s="17"/>
      <c r="F145" s="7">
        <f t="shared" si="43"/>
        <v>0</v>
      </c>
      <c r="G145" s="38">
        <f t="shared" si="30"/>
        <v>0</v>
      </c>
      <c r="H145" s="13" t="s">
        <v>18</v>
      </c>
      <c r="I145" s="14"/>
      <c r="J145" s="42">
        <f t="shared" si="31"/>
        <v>0</v>
      </c>
      <c r="K145" s="13" t="s">
        <v>18</v>
      </c>
      <c r="L145" s="29"/>
      <c r="M145" s="42">
        <f t="shared" si="32"/>
        <v>0</v>
      </c>
      <c r="N145" s="13" t="s">
        <v>18</v>
      </c>
      <c r="O145" s="29"/>
      <c r="P145" s="38">
        <f t="shared" si="33"/>
        <v>0</v>
      </c>
      <c r="Q145" s="13" t="s">
        <v>18</v>
      </c>
      <c r="R145" s="14"/>
      <c r="S145" s="42">
        <f t="shared" si="34"/>
        <v>0</v>
      </c>
      <c r="T145" s="13" t="s">
        <v>18</v>
      </c>
      <c r="U145" s="29"/>
      <c r="V145" s="38">
        <f t="shared" si="35"/>
        <v>0</v>
      </c>
      <c r="W145" s="13" t="s">
        <v>18</v>
      </c>
      <c r="X145" s="14"/>
      <c r="Y145" s="42">
        <f t="shared" si="36"/>
        <v>0</v>
      </c>
      <c r="Z145" s="13" t="s">
        <v>18</v>
      </c>
      <c r="AA145" s="29"/>
      <c r="AB145" s="38">
        <f t="shared" si="37"/>
        <v>0</v>
      </c>
      <c r="AC145" s="13" t="s">
        <v>18</v>
      </c>
      <c r="AD145" s="14"/>
      <c r="AE145" s="42">
        <f t="shared" si="38"/>
        <v>0</v>
      </c>
      <c r="AF145" s="13" t="s">
        <v>18</v>
      </c>
      <c r="AG145" s="29"/>
      <c r="AH145" s="38">
        <f t="shared" si="39"/>
        <v>0</v>
      </c>
      <c r="AI145" s="13" t="s">
        <v>18</v>
      </c>
      <c r="AJ145" s="14"/>
      <c r="AK145" s="42">
        <f t="shared" si="40"/>
        <v>0</v>
      </c>
      <c r="AL145" s="13" t="s">
        <v>18</v>
      </c>
      <c r="AM145" s="29"/>
      <c r="AN145" s="38">
        <f t="shared" si="41"/>
        <v>0</v>
      </c>
      <c r="AO145" s="13" t="s">
        <v>18</v>
      </c>
      <c r="AP145" s="14"/>
      <c r="AQ145" s="39">
        <f t="shared" si="44"/>
        <v>0</v>
      </c>
      <c r="AR145" s="13" t="s">
        <v>18</v>
      </c>
      <c r="AS145" s="72">
        <f t="shared" si="42"/>
        <v>0</v>
      </c>
      <c r="AT145" s="27"/>
    </row>
    <row r="146" spans="1:46" ht="14.25" customHeight="1" x14ac:dyDescent="0.2">
      <c r="A146" s="77"/>
      <c r="B146" s="9"/>
      <c r="C146" s="15"/>
      <c r="D146" s="17"/>
      <c r="E146" s="12"/>
      <c r="F146" s="7">
        <f t="shared" si="43"/>
        <v>0</v>
      </c>
      <c r="G146" s="38">
        <f t="shared" si="30"/>
        <v>0</v>
      </c>
      <c r="H146" s="13" t="s">
        <v>18</v>
      </c>
      <c r="I146" s="14"/>
      <c r="J146" s="42">
        <f t="shared" si="31"/>
        <v>0</v>
      </c>
      <c r="K146" s="13" t="s">
        <v>18</v>
      </c>
      <c r="L146" s="29"/>
      <c r="M146" s="42">
        <f t="shared" si="32"/>
        <v>0</v>
      </c>
      <c r="N146" s="13" t="s">
        <v>18</v>
      </c>
      <c r="O146" s="29"/>
      <c r="P146" s="38">
        <f t="shared" si="33"/>
        <v>0</v>
      </c>
      <c r="Q146" s="13" t="s">
        <v>18</v>
      </c>
      <c r="R146" s="14"/>
      <c r="S146" s="42">
        <f t="shared" si="34"/>
        <v>0</v>
      </c>
      <c r="T146" s="13" t="s">
        <v>18</v>
      </c>
      <c r="U146" s="29"/>
      <c r="V146" s="38">
        <f t="shared" si="35"/>
        <v>0</v>
      </c>
      <c r="W146" s="13" t="s">
        <v>18</v>
      </c>
      <c r="X146" s="14"/>
      <c r="Y146" s="42">
        <f t="shared" si="36"/>
        <v>0</v>
      </c>
      <c r="Z146" s="13" t="s">
        <v>18</v>
      </c>
      <c r="AA146" s="29"/>
      <c r="AB146" s="38">
        <f t="shared" si="37"/>
        <v>0</v>
      </c>
      <c r="AC146" s="13" t="s">
        <v>18</v>
      </c>
      <c r="AD146" s="14"/>
      <c r="AE146" s="42">
        <f t="shared" si="38"/>
        <v>0</v>
      </c>
      <c r="AF146" s="13" t="s">
        <v>18</v>
      </c>
      <c r="AG146" s="29"/>
      <c r="AH146" s="38">
        <f t="shared" si="39"/>
        <v>0</v>
      </c>
      <c r="AI146" s="13" t="s">
        <v>18</v>
      </c>
      <c r="AJ146" s="14"/>
      <c r="AK146" s="42">
        <f t="shared" si="40"/>
        <v>0</v>
      </c>
      <c r="AL146" s="13" t="s">
        <v>18</v>
      </c>
      <c r="AM146" s="29"/>
      <c r="AN146" s="38">
        <f t="shared" si="41"/>
        <v>0</v>
      </c>
      <c r="AO146" s="13" t="s">
        <v>18</v>
      </c>
      <c r="AP146" s="14"/>
      <c r="AQ146" s="39">
        <f t="shared" si="44"/>
        <v>0</v>
      </c>
      <c r="AR146" s="13" t="s">
        <v>18</v>
      </c>
      <c r="AS146" s="72">
        <f t="shared" si="42"/>
        <v>0</v>
      </c>
      <c r="AT146" s="27"/>
    </row>
    <row r="147" spans="1:46" ht="14.25" customHeight="1" x14ac:dyDescent="0.2">
      <c r="A147" s="77"/>
      <c r="B147" s="9"/>
      <c r="C147" s="15"/>
      <c r="D147" s="17"/>
      <c r="E147" s="17"/>
      <c r="F147" s="7">
        <f t="shared" si="43"/>
        <v>0</v>
      </c>
      <c r="G147" s="38">
        <f t="shared" si="30"/>
        <v>0</v>
      </c>
      <c r="H147" s="13" t="s">
        <v>18</v>
      </c>
      <c r="I147" s="14"/>
      <c r="J147" s="42">
        <f t="shared" si="31"/>
        <v>0</v>
      </c>
      <c r="K147" s="13" t="s">
        <v>18</v>
      </c>
      <c r="L147" s="29"/>
      <c r="M147" s="42">
        <f t="shared" si="32"/>
        <v>0</v>
      </c>
      <c r="N147" s="13" t="s">
        <v>18</v>
      </c>
      <c r="O147" s="29"/>
      <c r="P147" s="38">
        <f t="shared" si="33"/>
        <v>0</v>
      </c>
      <c r="Q147" s="13" t="s">
        <v>18</v>
      </c>
      <c r="R147" s="14"/>
      <c r="S147" s="42">
        <f t="shared" si="34"/>
        <v>0</v>
      </c>
      <c r="T147" s="13" t="s">
        <v>18</v>
      </c>
      <c r="U147" s="29"/>
      <c r="V147" s="38">
        <f t="shared" si="35"/>
        <v>0</v>
      </c>
      <c r="W147" s="13" t="s">
        <v>18</v>
      </c>
      <c r="X147" s="14"/>
      <c r="Y147" s="42">
        <f t="shared" si="36"/>
        <v>0</v>
      </c>
      <c r="Z147" s="13" t="s">
        <v>18</v>
      </c>
      <c r="AA147" s="29"/>
      <c r="AB147" s="38">
        <f t="shared" si="37"/>
        <v>0</v>
      </c>
      <c r="AC147" s="13" t="s">
        <v>18</v>
      </c>
      <c r="AD147" s="14"/>
      <c r="AE147" s="42">
        <f t="shared" si="38"/>
        <v>0</v>
      </c>
      <c r="AF147" s="13" t="s">
        <v>18</v>
      </c>
      <c r="AG147" s="29"/>
      <c r="AH147" s="38">
        <f t="shared" si="39"/>
        <v>0</v>
      </c>
      <c r="AI147" s="13" t="s">
        <v>18</v>
      </c>
      <c r="AJ147" s="14"/>
      <c r="AK147" s="42">
        <f t="shared" si="40"/>
        <v>0</v>
      </c>
      <c r="AL147" s="13" t="s">
        <v>18</v>
      </c>
      <c r="AM147" s="29"/>
      <c r="AN147" s="38">
        <f t="shared" si="41"/>
        <v>0</v>
      </c>
      <c r="AO147" s="13" t="s">
        <v>18</v>
      </c>
      <c r="AP147" s="14"/>
      <c r="AQ147" s="39">
        <f t="shared" si="44"/>
        <v>0</v>
      </c>
      <c r="AR147" s="13" t="s">
        <v>18</v>
      </c>
      <c r="AS147" s="72">
        <f t="shared" si="42"/>
        <v>0</v>
      </c>
      <c r="AT147" s="27"/>
    </row>
    <row r="148" spans="1:46" ht="14.25" customHeight="1" x14ac:dyDescent="0.2">
      <c r="A148" s="77"/>
      <c r="B148" s="22"/>
      <c r="C148" s="15"/>
      <c r="D148" s="19"/>
      <c r="E148" s="17"/>
      <c r="F148" s="20">
        <f t="shared" si="43"/>
        <v>0</v>
      </c>
      <c r="G148" s="38">
        <f t="shared" si="30"/>
        <v>0</v>
      </c>
      <c r="H148" s="21" t="s">
        <v>18</v>
      </c>
      <c r="I148" s="14"/>
      <c r="J148" s="66">
        <f t="shared" si="31"/>
        <v>0</v>
      </c>
      <c r="K148" s="21" t="s">
        <v>18</v>
      </c>
      <c r="L148" s="29"/>
      <c r="M148" s="66">
        <f t="shared" si="32"/>
        <v>0</v>
      </c>
      <c r="N148" s="21" t="s">
        <v>18</v>
      </c>
      <c r="O148" s="29"/>
      <c r="P148" s="63">
        <f t="shared" si="33"/>
        <v>0</v>
      </c>
      <c r="Q148" s="21" t="s">
        <v>18</v>
      </c>
      <c r="R148" s="14"/>
      <c r="S148" s="66">
        <f t="shared" si="34"/>
        <v>0</v>
      </c>
      <c r="T148" s="21" t="s">
        <v>18</v>
      </c>
      <c r="U148" s="29"/>
      <c r="V148" s="63">
        <f t="shared" si="35"/>
        <v>0</v>
      </c>
      <c r="W148" s="21" t="s">
        <v>18</v>
      </c>
      <c r="X148" s="14"/>
      <c r="Y148" s="66">
        <f t="shared" si="36"/>
        <v>0</v>
      </c>
      <c r="Z148" s="21" t="s">
        <v>18</v>
      </c>
      <c r="AA148" s="29"/>
      <c r="AB148" s="63">
        <f t="shared" si="37"/>
        <v>0</v>
      </c>
      <c r="AC148" s="21" t="s">
        <v>18</v>
      </c>
      <c r="AD148" s="14"/>
      <c r="AE148" s="66">
        <f t="shared" si="38"/>
        <v>0</v>
      </c>
      <c r="AF148" s="21" t="s">
        <v>18</v>
      </c>
      <c r="AG148" s="29"/>
      <c r="AH148" s="63">
        <f t="shared" si="39"/>
        <v>0</v>
      </c>
      <c r="AI148" s="21" t="s">
        <v>18</v>
      </c>
      <c r="AJ148" s="14"/>
      <c r="AK148" s="66">
        <f t="shared" si="40"/>
        <v>0</v>
      </c>
      <c r="AL148" s="21" t="s">
        <v>18</v>
      </c>
      <c r="AM148" s="29"/>
      <c r="AN148" s="63">
        <f t="shared" si="41"/>
        <v>0</v>
      </c>
      <c r="AO148" s="21" t="s">
        <v>18</v>
      </c>
      <c r="AP148" s="14"/>
      <c r="AQ148" s="40">
        <f t="shared" si="44"/>
        <v>0</v>
      </c>
      <c r="AR148" s="21" t="s">
        <v>18</v>
      </c>
      <c r="AS148" s="73">
        <f t="shared" si="42"/>
        <v>0</v>
      </c>
      <c r="AT148" s="28"/>
    </row>
    <row r="149" spans="1:46" ht="14.25" customHeight="1" x14ac:dyDescent="0.2">
      <c r="A149" s="77"/>
      <c r="B149" s="9"/>
      <c r="C149" s="15"/>
      <c r="D149" s="16"/>
      <c r="E149" s="17"/>
      <c r="F149" s="23">
        <f>C149*E149</f>
        <v>0</v>
      </c>
      <c r="G149" s="64">
        <f>IF($F149=0,,$I149/$F149*100)</f>
        <v>0</v>
      </c>
      <c r="H149" s="24" t="s">
        <v>18</v>
      </c>
      <c r="I149" s="14"/>
      <c r="J149" s="67">
        <f>IF($E149=0,,L149/$F149*100)</f>
        <v>0</v>
      </c>
      <c r="K149" s="24" t="s">
        <v>18</v>
      </c>
      <c r="L149" s="29"/>
      <c r="M149" s="67">
        <f>IF($E149=0,,O149/$F149*100)</f>
        <v>0</v>
      </c>
      <c r="N149" s="24" t="s">
        <v>18</v>
      </c>
      <c r="O149" s="29"/>
      <c r="P149" s="64">
        <f>IF($E149=0,,R149/$F149*100)</f>
        <v>0</v>
      </c>
      <c r="Q149" s="24" t="s">
        <v>18</v>
      </c>
      <c r="R149" s="14"/>
      <c r="S149" s="67">
        <f>IF($E149=0,,U149/$F149*100)</f>
        <v>0</v>
      </c>
      <c r="T149" s="24" t="s">
        <v>18</v>
      </c>
      <c r="U149" s="29"/>
      <c r="V149" s="64">
        <f>IF($E149=0,,X149/$F149*100)</f>
        <v>0</v>
      </c>
      <c r="W149" s="24" t="s">
        <v>18</v>
      </c>
      <c r="X149" s="14"/>
      <c r="Y149" s="67">
        <f>IF($E149=0,,AA149/$F149*100)</f>
        <v>0</v>
      </c>
      <c r="Z149" s="24" t="s">
        <v>18</v>
      </c>
      <c r="AA149" s="29"/>
      <c r="AB149" s="64">
        <f>IF($E149=0,,AD149/$F149*100)</f>
        <v>0</v>
      </c>
      <c r="AC149" s="24" t="s">
        <v>18</v>
      </c>
      <c r="AD149" s="14"/>
      <c r="AE149" s="67">
        <f>IF($E149=0,,AG149/$F149*100)</f>
        <v>0</v>
      </c>
      <c r="AF149" s="24" t="s">
        <v>18</v>
      </c>
      <c r="AG149" s="29"/>
      <c r="AH149" s="64">
        <f>IF($E149=0,,AJ149/$F149*100)</f>
        <v>0</v>
      </c>
      <c r="AI149" s="24" t="s">
        <v>18</v>
      </c>
      <c r="AJ149" s="14"/>
      <c r="AK149" s="67">
        <f>IF($E149=0,,AM149/$F149*100)</f>
        <v>0</v>
      </c>
      <c r="AL149" s="24" t="s">
        <v>18</v>
      </c>
      <c r="AM149" s="29"/>
      <c r="AN149" s="64">
        <f>IF($E149=0,,AP149/$F149*100)</f>
        <v>0</v>
      </c>
      <c r="AO149" s="24" t="s">
        <v>18</v>
      </c>
      <c r="AP149" s="14"/>
      <c r="AQ149" s="39">
        <f t="shared" si="44"/>
        <v>0</v>
      </c>
      <c r="AR149" s="24" t="s">
        <v>18</v>
      </c>
      <c r="AS149" s="74">
        <f>I149+L149+O149+R149+U149+X149+AA149+AD149+AG149+AJ149+AM149+AP149</f>
        <v>0</v>
      </c>
      <c r="AT149" s="27"/>
    </row>
    <row r="150" spans="1:46" ht="14.25" customHeight="1" x14ac:dyDescent="0.2">
      <c r="A150" s="77"/>
      <c r="B150" s="9"/>
      <c r="C150" s="15"/>
      <c r="D150" s="16"/>
      <c r="E150" s="17"/>
      <c r="F150" s="7">
        <f>C150*E150</f>
        <v>0</v>
      </c>
      <c r="G150" s="38">
        <f t="shared" ref="G150:G177" si="45">IF($F150=0,,$I150/$F150*100)</f>
        <v>0</v>
      </c>
      <c r="H150" s="13" t="s">
        <v>18</v>
      </c>
      <c r="I150" s="14"/>
      <c r="J150" s="42">
        <f t="shared" ref="J150:J177" si="46">IF($E150=0,,L150/$F150*100)</f>
        <v>0</v>
      </c>
      <c r="K150" s="13" t="s">
        <v>18</v>
      </c>
      <c r="L150" s="29"/>
      <c r="M150" s="42">
        <f t="shared" ref="M150:M177" si="47">IF($E150=0,,O150/$F150*100)</f>
        <v>0</v>
      </c>
      <c r="N150" s="13" t="s">
        <v>18</v>
      </c>
      <c r="O150" s="29"/>
      <c r="P150" s="38">
        <f t="shared" ref="P150:P177" si="48">IF($E150=0,,R150/$F150*100)</f>
        <v>0</v>
      </c>
      <c r="Q150" s="13" t="s">
        <v>18</v>
      </c>
      <c r="R150" s="14"/>
      <c r="S150" s="42">
        <f t="shared" ref="S150:S177" si="49">IF($E150=0,,U150/$F150*100)</f>
        <v>0</v>
      </c>
      <c r="T150" s="13" t="s">
        <v>18</v>
      </c>
      <c r="U150" s="29"/>
      <c r="V150" s="38">
        <f t="shared" ref="V150:V177" si="50">IF($E150=0,,X150/$F150*100)</f>
        <v>0</v>
      </c>
      <c r="W150" s="13" t="s">
        <v>18</v>
      </c>
      <c r="X150" s="14"/>
      <c r="Y150" s="42">
        <f t="shared" ref="Y150:Y177" si="51">IF($E150=0,,AA150/$F150*100)</f>
        <v>0</v>
      </c>
      <c r="Z150" s="13" t="s">
        <v>18</v>
      </c>
      <c r="AA150" s="29"/>
      <c r="AB150" s="38">
        <f t="shared" ref="AB150:AB177" si="52">IF($E150=0,,AD150/$F150*100)</f>
        <v>0</v>
      </c>
      <c r="AC150" s="13" t="s">
        <v>18</v>
      </c>
      <c r="AD150" s="14"/>
      <c r="AE150" s="42">
        <f t="shared" ref="AE150:AE177" si="53">IF($E150=0,,AG150/$F150*100)</f>
        <v>0</v>
      </c>
      <c r="AF150" s="13" t="s">
        <v>18</v>
      </c>
      <c r="AG150" s="29"/>
      <c r="AH150" s="38">
        <f t="shared" ref="AH150:AH177" si="54">IF($E150=0,,AJ150/$F150*100)</f>
        <v>0</v>
      </c>
      <c r="AI150" s="13" t="s">
        <v>18</v>
      </c>
      <c r="AJ150" s="14"/>
      <c r="AK150" s="42">
        <f t="shared" ref="AK150:AK177" si="55">IF($E150=0,,AM150/$F150*100)</f>
        <v>0</v>
      </c>
      <c r="AL150" s="13" t="s">
        <v>18</v>
      </c>
      <c r="AM150" s="29"/>
      <c r="AN150" s="38">
        <f t="shared" ref="AN150:AN177" si="56">IF($E150=0,,AP150/$F150*100)</f>
        <v>0</v>
      </c>
      <c r="AO150" s="13" t="s">
        <v>18</v>
      </c>
      <c r="AP150" s="14"/>
      <c r="AQ150" s="39">
        <f t="shared" si="44"/>
        <v>0</v>
      </c>
      <c r="AR150" s="13" t="s">
        <v>18</v>
      </c>
      <c r="AS150" s="72">
        <f t="shared" ref="AS150:AS177" si="57">I150+L150+O150+R150+U150+X150+AA150+AD150+AG150+AJ150+AM150+AP150</f>
        <v>0</v>
      </c>
      <c r="AT150" s="27"/>
    </row>
    <row r="151" spans="1:46" ht="14.25" customHeight="1" x14ac:dyDescent="0.2">
      <c r="A151" s="77"/>
      <c r="B151" s="9"/>
      <c r="C151" s="15"/>
      <c r="D151" s="16"/>
      <c r="E151" s="17"/>
      <c r="F151" s="7">
        <f t="shared" ref="F151:F177" si="58">C151*E151</f>
        <v>0</v>
      </c>
      <c r="G151" s="38">
        <f t="shared" si="45"/>
        <v>0</v>
      </c>
      <c r="H151" s="13" t="s">
        <v>18</v>
      </c>
      <c r="I151" s="14"/>
      <c r="J151" s="42">
        <f t="shared" si="46"/>
        <v>0</v>
      </c>
      <c r="K151" s="13" t="s">
        <v>18</v>
      </c>
      <c r="L151" s="29"/>
      <c r="M151" s="42">
        <f t="shared" si="47"/>
        <v>0</v>
      </c>
      <c r="N151" s="13" t="s">
        <v>18</v>
      </c>
      <c r="O151" s="29"/>
      <c r="P151" s="38">
        <f t="shared" si="48"/>
        <v>0</v>
      </c>
      <c r="Q151" s="13" t="s">
        <v>18</v>
      </c>
      <c r="R151" s="14"/>
      <c r="S151" s="42">
        <f t="shared" si="49"/>
        <v>0</v>
      </c>
      <c r="T151" s="13" t="s">
        <v>18</v>
      </c>
      <c r="U151" s="29"/>
      <c r="V151" s="38">
        <f t="shared" si="50"/>
        <v>0</v>
      </c>
      <c r="W151" s="13" t="s">
        <v>18</v>
      </c>
      <c r="X151" s="14"/>
      <c r="Y151" s="42">
        <f t="shared" si="51"/>
        <v>0</v>
      </c>
      <c r="Z151" s="13" t="s">
        <v>18</v>
      </c>
      <c r="AA151" s="29"/>
      <c r="AB151" s="38">
        <f t="shared" si="52"/>
        <v>0</v>
      </c>
      <c r="AC151" s="13" t="s">
        <v>18</v>
      </c>
      <c r="AD151" s="14"/>
      <c r="AE151" s="42">
        <f t="shared" si="53"/>
        <v>0</v>
      </c>
      <c r="AF151" s="13" t="s">
        <v>18</v>
      </c>
      <c r="AG151" s="29"/>
      <c r="AH151" s="38">
        <f t="shared" si="54"/>
        <v>0</v>
      </c>
      <c r="AI151" s="13" t="s">
        <v>18</v>
      </c>
      <c r="AJ151" s="14"/>
      <c r="AK151" s="42">
        <f t="shared" si="55"/>
        <v>0</v>
      </c>
      <c r="AL151" s="13" t="s">
        <v>18</v>
      </c>
      <c r="AM151" s="29"/>
      <c r="AN151" s="38">
        <f t="shared" si="56"/>
        <v>0</v>
      </c>
      <c r="AO151" s="13" t="s">
        <v>18</v>
      </c>
      <c r="AP151" s="14"/>
      <c r="AQ151" s="39">
        <f t="shared" si="44"/>
        <v>0</v>
      </c>
      <c r="AR151" s="13" t="s">
        <v>18</v>
      </c>
      <c r="AS151" s="72">
        <f t="shared" si="57"/>
        <v>0</v>
      </c>
      <c r="AT151" s="27"/>
    </row>
    <row r="152" spans="1:46" ht="14.25" customHeight="1" x14ac:dyDescent="0.2">
      <c r="A152" s="77"/>
      <c r="B152" s="9"/>
      <c r="C152" s="15"/>
      <c r="D152" s="16"/>
      <c r="E152" s="17"/>
      <c r="F152" s="7">
        <f t="shared" si="58"/>
        <v>0</v>
      </c>
      <c r="G152" s="38">
        <f t="shared" si="45"/>
        <v>0</v>
      </c>
      <c r="H152" s="13" t="s">
        <v>18</v>
      </c>
      <c r="I152" s="14"/>
      <c r="J152" s="42">
        <f t="shared" si="46"/>
        <v>0</v>
      </c>
      <c r="K152" s="13" t="s">
        <v>18</v>
      </c>
      <c r="L152" s="29"/>
      <c r="M152" s="42">
        <f t="shared" si="47"/>
        <v>0</v>
      </c>
      <c r="N152" s="13" t="s">
        <v>18</v>
      </c>
      <c r="O152" s="29"/>
      <c r="P152" s="38">
        <f t="shared" si="48"/>
        <v>0</v>
      </c>
      <c r="Q152" s="13" t="s">
        <v>18</v>
      </c>
      <c r="R152" s="14"/>
      <c r="S152" s="42">
        <f t="shared" si="49"/>
        <v>0</v>
      </c>
      <c r="T152" s="13" t="s">
        <v>18</v>
      </c>
      <c r="U152" s="29"/>
      <c r="V152" s="38">
        <f t="shared" si="50"/>
        <v>0</v>
      </c>
      <c r="W152" s="13" t="s">
        <v>18</v>
      </c>
      <c r="X152" s="14"/>
      <c r="Y152" s="42">
        <f t="shared" si="51"/>
        <v>0</v>
      </c>
      <c r="Z152" s="13" t="s">
        <v>18</v>
      </c>
      <c r="AA152" s="29"/>
      <c r="AB152" s="38">
        <f t="shared" si="52"/>
        <v>0</v>
      </c>
      <c r="AC152" s="13" t="s">
        <v>18</v>
      </c>
      <c r="AD152" s="14"/>
      <c r="AE152" s="42">
        <f t="shared" si="53"/>
        <v>0</v>
      </c>
      <c r="AF152" s="13" t="s">
        <v>18</v>
      </c>
      <c r="AG152" s="29"/>
      <c r="AH152" s="38">
        <f t="shared" si="54"/>
        <v>0</v>
      </c>
      <c r="AI152" s="13" t="s">
        <v>18</v>
      </c>
      <c r="AJ152" s="14"/>
      <c r="AK152" s="42">
        <f t="shared" si="55"/>
        <v>0</v>
      </c>
      <c r="AL152" s="13" t="s">
        <v>18</v>
      </c>
      <c r="AM152" s="29"/>
      <c r="AN152" s="38">
        <f t="shared" si="56"/>
        <v>0</v>
      </c>
      <c r="AO152" s="13" t="s">
        <v>18</v>
      </c>
      <c r="AP152" s="14"/>
      <c r="AQ152" s="39">
        <f t="shared" si="44"/>
        <v>0</v>
      </c>
      <c r="AR152" s="13" t="s">
        <v>18</v>
      </c>
      <c r="AS152" s="72">
        <f t="shared" si="57"/>
        <v>0</v>
      </c>
      <c r="AT152" s="27"/>
    </row>
    <row r="153" spans="1:46" ht="14.25" customHeight="1" x14ac:dyDescent="0.2">
      <c r="A153" s="77"/>
      <c r="B153" s="9"/>
      <c r="C153" s="15"/>
      <c r="D153" s="18"/>
      <c r="E153" s="17"/>
      <c r="F153" s="7">
        <f t="shared" si="58"/>
        <v>0</v>
      </c>
      <c r="G153" s="38">
        <f t="shared" si="45"/>
        <v>0</v>
      </c>
      <c r="H153" s="13" t="s">
        <v>18</v>
      </c>
      <c r="I153" s="14"/>
      <c r="J153" s="42">
        <f t="shared" si="46"/>
        <v>0</v>
      </c>
      <c r="K153" s="13" t="s">
        <v>18</v>
      </c>
      <c r="L153" s="29"/>
      <c r="M153" s="42">
        <f t="shared" si="47"/>
        <v>0</v>
      </c>
      <c r="N153" s="13" t="s">
        <v>18</v>
      </c>
      <c r="O153" s="29"/>
      <c r="P153" s="38">
        <f t="shared" si="48"/>
        <v>0</v>
      </c>
      <c r="Q153" s="13" t="s">
        <v>18</v>
      </c>
      <c r="R153" s="14"/>
      <c r="S153" s="42">
        <f t="shared" si="49"/>
        <v>0</v>
      </c>
      <c r="T153" s="13" t="s">
        <v>18</v>
      </c>
      <c r="U153" s="29"/>
      <c r="V153" s="38">
        <f t="shared" si="50"/>
        <v>0</v>
      </c>
      <c r="W153" s="13" t="s">
        <v>18</v>
      </c>
      <c r="X153" s="14"/>
      <c r="Y153" s="42">
        <f t="shared" si="51"/>
        <v>0</v>
      </c>
      <c r="Z153" s="13" t="s">
        <v>18</v>
      </c>
      <c r="AA153" s="29"/>
      <c r="AB153" s="38">
        <f t="shared" si="52"/>
        <v>0</v>
      </c>
      <c r="AC153" s="13" t="s">
        <v>18</v>
      </c>
      <c r="AD153" s="14"/>
      <c r="AE153" s="42">
        <f t="shared" si="53"/>
        <v>0</v>
      </c>
      <c r="AF153" s="13" t="s">
        <v>18</v>
      </c>
      <c r="AG153" s="29"/>
      <c r="AH153" s="38">
        <f t="shared" si="54"/>
        <v>0</v>
      </c>
      <c r="AI153" s="13" t="s">
        <v>18</v>
      </c>
      <c r="AJ153" s="14"/>
      <c r="AK153" s="42">
        <f t="shared" si="55"/>
        <v>0</v>
      </c>
      <c r="AL153" s="13" t="s">
        <v>18</v>
      </c>
      <c r="AM153" s="29"/>
      <c r="AN153" s="38">
        <f t="shared" si="56"/>
        <v>0</v>
      </c>
      <c r="AO153" s="13" t="s">
        <v>18</v>
      </c>
      <c r="AP153" s="14"/>
      <c r="AQ153" s="39">
        <f t="shared" si="44"/>
        <v>0</v>
      </c>
      <c r="AR153" s="13" t="s">
        <v>18</v>
      </c>
      <c r="AS153" s="72">
        <f t="shared" si="57"/>
        <v>0</v>
      </c>
      <c r="AT153" s="27"/>
    </row>
    <row r="154" spans="1:46" ht="14.25" customHeight="1" x14ac:dyDescent="0.2">
      <c r="A154" s="77"/>
      <c r="B154" s="9"/>
      <c r="C154" s="15"/>
      <c r="D154" s="18"/>
      <c r="E154" s="12"/>
      <c r="F154" s="7">
        <f t="shared" si="58"/>
        <v>0</v>
      </c>
      <c r="G154" s="38">
        <f t="shared" si="45"/>
        <v>0</v>
      </c>
      <c r="H154" s="13" t="s">
        <v>18</v>
      </c>
      <c r="I154" s="14"/>
      <c r="J154" s="42">
        <f t="shared" si="46"/>
        <v>0</v>
      </c>
      <c r="K154" s="13" t="s">
        <v>18</v>
      </c>
      <c r="L154" s="29"/>
      <c r="M154" s="42">
        <f t="shared" si="47"/>
        <v>0</v>
      </c>
      <c r="N154" s="13" t="s">
        <v>18</v>
      </c>
      <c r="O154" s="29"/>
      <c r="P154" s="38">
        <f t="shared" si="48"/>
        <v>0</v>
      </c>
      <c r="Q154" s="13" t="s">
        <v>18</v>
      </c>
      <c r="R154" s="14"/>
      <c r="S154" s="42">
        <f t="shared" si="49"/>
        <v>0</v>
      </c>
      <c r="T154" s="13" t="s">
        <v>18</v>
      </c>
      <c r="U154" s="29"/>
      <c r="V154" s="38">
        <f t="shared" si="50"/>
        <v>0</v>
      </c>
      <c r="W154" s="13" t="s">
        <v>18</v>
      </c>
      <c r="X154" s="14"/>
      <c r="Y154" s="42">
        <f t="shared" si="51"/>
        <v>0</v>
      </c>
      <c r="Z154" s="13" t="s">
        <v>18</v>
      </c>
      <c r="AA154" s="29"/>
      <c r="AB154" s="38">
        <f t="shared" si="52"/>
        <v>0</v>
      </c>
      <c r="AC154" s="13" t="s">
        <v>18</v>
      </c>
      <c r="AD154" s="14"/>
      <c r="AE154" s="42">
        <f t="shared" si="53"/>
        <v>0</v>
      </c>
      <c r="AF154" s="13" t="s">
        <v>18</v>
      </c>
      <c r="AG154" s="29"/>
      <c r="AH154" s="38">
        <f t="shared" si="54"/>
        <v>0</v>
      </c>
      <c r="AI154" s="13" t="s">
        <v>18</v>
      </c>
      <c r="AJ154" s="14"/>
      <c r="AK154" s="42">
        <f t="shared" si="55"/>
        <v>0</v>
      </c>
      <c r="AL154" s="13" t="s">
        <v>18</v>
      </c>
      <c r="AM154" s="29"/>
      <c r="AN154" s="38">
        <f t="shared" si="56"/>
        <v>0</v>
      </c>
      <c r="AO154" s="13" t="s">
        <v>18</v>
      </c>
      <c r="AP154" s="14"/>
      <c r="AQ154" s="39">
        <f t="shared" si="44"/>
        <v>0</v>
      </c>
      <c r="AR154" s="13" t="s">
        <v>18</v>
      </c>
      <c r="AS154" s="72">
        <f t="shared" si="57"/>
        <v>0</v>
      </c>
      <c r="AT154" s="27"/>
    </row>
    <row r="155" spans="1:46" ht="14.25" customHeight="1" x14ac:dyDescent="0.2">
      <c r="A155" s="77"/>
      <c r="B155" s="9"/>
      <c r="C155" s="15"/>
      <c r="D155" s="18"/>
      <c r="E155" s="17"/>
      <c r="F155" s="7">
        <f t="shared" si="58"/>
        <v>0</v>
      </c>
      <c r="G155" s="38">
        <f t="shared" si="45"/>
        <v>0</v>
      </c>
      <c r="H155" s="13" t="s">
        <v>18</v>
      </c>
      <c r="I155" s="14"/>
      <c r="J155" s="42">
        <f t="shared" si="46"/>
        <v>0</v>
      </c>
      <c r="K155" s="13" t="s">
        <v>18</v>
      </c>
      <c r="L155" s="29"/>
      <c r="M155" s="42">
        <f t="shared" si="47"/>
        <v>0</v>
      </c>
      <c r="N155" s="13" t="s">
        <v>18</v>
      </c>
      <c r="O155" s="29"/>
      <c r="P155" s="38">
        <f t="shared" si="48"/>
        <v>0</v>
      </c>
      <c r="Q155" s="13" t="s">
        <v>18</v>
      </c>
      <c r="R155" s="14"/>
      <c r="S155" s="42">
        <f t="shared" si="49"/>
        <v>0</v>
      </c>
      <c r="T155" s="13" t="s">
        <v>18</v>
      </c>
      <c r="U155" s="29"/>
      <c r="V155" s="38">
        <f t="shared" si="50"/>
        <v>0</v>
      </c>
      <c r="W155" s="13" t="s">
        <v>18</v>
      </c>
      <c r="X155" s="14"/>
      <c r="Y155" s="42">
        <f t="shared" si="51"/>
        <v>0</v>
      </c>
      <c r="Z155" s="13" t="s">
        <v>18</v>
      </c>
      <c r="AA155" s="29"/>
      <c r="AB155" s="38">
        <f t="shared" si="52"/>
        <v>0</v>
      </c>
      <c r="AC155" s="13" t="s">
        <v>18</v>
      </c>
      <c r="AD155" s="14"/>
      <c r="AE155" s="42">
        <f t="shared" si="53"/>
        <v>0</v>
      </c>
      <c r="AF155" s="13" t="s">
        <v>18</v>
      </c>
      <c r="AG155" s="29"/>
      <c r="AH155" s="38">
        <f t="shared" si="54"/>
        <v>0</v>
      </c>
      <c r="AI155" s="13" t="s">
        <v>18</v>
      </c>
      <c r="AJ155" s="14"/>
      <c r="AK155" s="42">
        <f t="shared" si="55"/>
        <v>0</v>
      </c>
      <c r="AL155" s="13" t="s">
        <v>18</v>
      </c>
      <c r="AM155" s="29"/>
      <c r="AN155" s="38">
        <f t="shared" si="56"/>
        <v>0</v>
      </c>
      <c r="AO155" s="13" t="s">
        <v>18</v>
      </c>
      <c r="AP155" s="14"/>
      <c r="AQ155" s="39">
        <f t="shared" si="44"/>
        <v>0</v>
      </c>
      <c r="AR155" s="13" t="s">
        <v>18</v>
      </c>
      <c r="AS155" s="72">
        <f t="shared" si="57"/>
        <v>0</v>
      </c>
      <c r="AT155" s="27"/>
    </row>
    <row r="156" spans="1:46" ht="14.25" customHeight="1" x14ac:dyDescent="0.2">
      <c r="A156" s="77"/>
      <c r="B156" s="9"/>
      <c r="C156" s="15"/>
      <c r="D156" s="18"/>
      <c r="E156" s="17"/>
      <c r="F156" s="7">
        <f t="shared" si="58"/>
        <v>0</v>
      </c>
      <c r="G156" s="38">
        <f t="shared" si="45"/>
        <v>0</v>
      </c>
      <c r="H156" s="13" t="s">
        <v>18</v>
      </c>
      <c r="I156" s="14"/>
      <c r="J156" s="42">
        <f t="shared" si="46"/>
        <v>0</v>
      </c>
      <c r="K156" s="13" t="s">
        <v>18</v>
      </c>
      <c r="L156" s="29"/>
      <c r="M156" s="42">
        <f t="shared" si="47"/>
        <v>0</v>
      </c>
      <c r="N156" s="13" t="s">
        <v>18</v>
      </c>
      <c r="O156" s="29"/>
      <c r="P156" s="38">
        <f t="shared" si="48"/>
        <v>0</v>
      </c>
      <c r="Q156" s="13" t="s">
        <v>18</v>
      </c>
      <c r="R156" s="14"/>
      <c r="S156" s="42">
        <f t="shared" si="49"/>
        <v>0</v>
      </c>
      <c r="T156" s="13" t="s">
        <v>18</v>
      </c>
      <c r="U156" s="29"/>
      <c r="V156" s="38">
        <f t="shared" si="50"/>
        <v>0</v>
      </c>
      <c r="W156" s="13" t="s">
        <v>18</v>
      </c>
      <c r="X156" s="14"/>
      <c r="Y156" s="42">
        <f t="shared" si="51"/>
        <v>0</v>
      </c>
      <c r="Z156" s="13" t="s">
        <v>18</v>
      </c>
      <c r="AA156" s="29"/>
      <c r="AB156" s="38">
        <f t="shared" si="52"/>
        <v>0</v>
      </c>
      <c r="AC156" s="13" t="s">
        <v>18</v>
      </c>
      <c r="AD156" s="14"/>
      <c r="AE156" s="42">
        <f t="shared" si="53"/>
        <v>0</v>
      </c>
      <c r="AF156" s="13" t="s">
        <v>18</v>
      </c>
      <c r="AG156" s="29"/>
      <c r="AH156" s="38">
        <f t="shared" si="54"/>
        <v>0</v>
      </c>
      <c r="AI156" s="13" t="s">
        <v>18</v>
      </c>
      <c r="AJ156" s="14"/>
      <c r="AK156" s="42">
        <f t="shared" si="55"/>
        <v>0</v>
      </c>
      <c r="AL156" s="13" t="s">
        <v>18</v>
      </c>
      <c r="AM156" s="29"/>
      <c r="AN156" s="38">
        <f t="shared" si="56"/>
        <v>0</v>
      </c>
      <c r="AO156" s="13" t="s">
        <v>18</v>
      </c>
      <c r="AP156" s="14"/>
      <c r="AQ156" s="39">
        <f t="shared" si="44"/>
        <v>0</v>
      </c>
      <c r="AR156" s="13" t="s">
        <v>18</v>
      </c>
      <c r="AS156" s="72">
        <f t="shared" si="57"/>
        <v>0</v>
      </c>
      <c r="AT156" s="27"/>
    </row>
    <row r="157" spans="1:46" ht="14.25" customHeight="1" x14ac:dyDescent="0.2">
      <c r="A157" s="77"/>
      <c r="B157" s="9"/>
      <c r="C157" s="15"/>
      <c r="D157" s="16"/>
      <c r="E157" s="17"/>
      <c r="F157" s="7">
        <f t="shared" si="58"/>
        <v>0</v>
      </c>
      <c r="G157" s="38">
        <f t="shared" si="45"/>
        <v>0</v>
      </c>
      <c r="H157" s="13" t="s">
        <v>18</v>
      </c>
      <c r="I157" s="14"/>
      <c r="J157" s="42">
        <f t="shared" si="46"/>
        <v>0</v>
      </c>
      <c r="K157" s="13" t="s">
        <v>18</v>
      </c>
      <c r="L157" s="29"/>
      <c r="M157" s="42">
        <f t="shared" si="47"/>
        <v>0</v>
      </c>
      <c r="N157" s="13" t="s">
        <v>18</v>
      </c>
      <c r="O157" s="29"/>
      <c r="P157" s="38">
        <f t="shared" si="48"/>
        <v>0</v>
      </c>
      <c r="Q157" s="13" t="s">
        <v>18</v>
      </c>
      <c r="R157" s="14"/>
      <c r="S157" s="42">
        <f t="shared" si="49"/>
        <v>0</v>
      </c>
      <c r="T157" s="13" t="s">
        <v>18</v>
      </c>
      <c r="U157" s="29"/>
      <c r="V157" s="38">
        <f t="shared" si="50"/>
        <v>0</v>
      </c>
      <c r="W157" s="13" t="s">
        <v>18</v>
      </c>
      <c r="X157" s="14"/>
      <c r="Y157" s="42">
        <f t="shared" si="51"/>
        <v>0</v>
      </c>
      <c r="Z157" s="13" t="s">
        <v>18</v>
      </c>
      <c r="AA157" s="29"/>
      <c r="AB157" s="38">
        <f t="shared" si="52"/>
        <v>0</v>
      </c>
      <c r="AC157" s="13" t="s">
        <v>18</v>
      </c>
      <c r="AD157" s="14"/>
      <c r="AE157" s="42">
        <f t="shared" si="53"/>
        <v>0</v>
      </c>
      <c r="AF157" s="13" t="s">
        <v>18</v>
      </c>
      <c r="AG157" s="29"/>
      <c r="AH157" s="38">
        <f t="shared" si="54"/>
        <v>0</v>
      </c>
      <c r="AI157" s="13" t="s">
        <v>18</v>
      </c>
      <c r="AJ157" s="14"/>
      <c r="AK157" s="42">
        <f t="shared" si="55"/>
        <v>0</v>
      </c>
      <c r="AL157" s="13" t="s">
        <v>18</v>
      </c>
      <c r="AM157" s="29"/>
      <c r="AN157" s="38">
        <f t="shared" si="56"/>
        <v>0</v>
      </c>
      <c r="AO157" s="13" t="s">
        <v>18</v>
      </c>
      <c r="AP157" s="14"/>
      <c r="AQ157" s="39">
        <f t="shared" si="44"/>
        <v>0</v>
      </c>
      <c r="AR157" s="13" t="s">
        <v>18</v>
      </c>
      <c r="AS157" s="72">
        <f t="shared" si="57"/>
        <v>0</v>
      </c>
      <c r="AT157" s="27"/>
    </row>
    <row r="158" spans="1:46" ht="14.25" customHeight="1" x14ac:dyDescent="0.2">
      <c r="A158" s="77"/>
      <c r="B158" s="9"/>
      <c r="C158" s="15"/>
      <c r="D158" s="16"/>
      <c r="E158" s="17"/>
      <c r="F158" s="7">
        <f t="shared" si="58"/>
        <v>0</v>
      </c>
      <c r="G158" s="38">
        <f t="shared" si="45"/>
        <v>0</v>
      </c>
      <c r="H158" s="13" t="s">
        <v>18</v>
      </c>
      <c r="I158" s="14"/>
      <c r="J158" s="42">
        <f t="shared" si="46"/>
        <v>0</v>
      </c>
      <c r="K158" s="13" t="s">
        <v>18</v>
      </c>
      <c r="L158" s="29"/>
      <c r="M158" s="42">
        <f t="shared" si="47"/>
        <v>0</v>
      </c>
      <c r="N158" s="13" t="s">
        <v>18</v>
      </c>
      <c r="O158" s="29"/>
      <c r="P158" s="38">
        <f t="shared" si="48"/>
        <v>0</v>
      </c>
      <c r="Q158" s="13" t="s">
        <v>18</v>
      </c>
      <c r="R158" s="14"/>
      <c r="S158" s="42">
        <f t="shared" si="49"/>
        <v>0</v>
      </c>
      <c r="T158" s="13" t="s">
        <v>18</v>
      </c>
      <c r="U158" s="29"/>
      <c r="V158" s="38">
        <f t="shared" si="50"/>
        <v>0</v>
      </c>
      <c r="W158" s="13" t="s">
        <v>18</v>
      </c>
      <c r="X158" s="14"/>
      <c r="Y158" s="42">
        <f t="shared" si="51"/>
        <v>0</v>
      </c>
      <c r="Z158" s="13" t="s">
        <v>18</v>
      </c>
      <c r="AA158" s="29"/>
      <c r="AB158" s="38">
        <f t="shared" si="52"/>
        <v>0</v>
      </c>
      <c r="AC158" s="13" t="s">
        <v>18</v>
      </c>
      <c r="AD158" s="14"/>
      <c r="AE158" s="42">
        <f t="shared" si="53"/>
        <v>0</v>
      </c>
      <c r="AF158" s="13" t="s">
        <v>18</v>
      </c>
      <c r="AG158" s="29"/>
      <c r="AH158" s="38">
        <f t="shared" si="54"/>
        <v>0</v>
      </c>
      <c r="AI158" s="13" t="s">
        <v>18</v>
      </c>
      <c r="AJ158" s="14"/>
      <c r="AK158" s="42">
        <f t="shared" si="55"/>
        <v>0</v>
      </c>
      <c r="AL158" s="13" t="s">
        <v>18</v>
      </c>
      <c r="AM158" s="29"/>
      <c r="AN158" s="38">
        <f t="shared" si="56"/>
        <v>0</v>
      </c>
      <c r="AO158" s="13" t="s">
        <v>18</v>
      </c>
      <c r="AP158" s="14"/>
      <c r="AQ158" s="39">
        <f t="shared" si="44"/>
        <v>0</v>
      </c>
      <c r="AR158" s="13" t="s">
        <v>18</v>
      </c>
      <c r="AS158" s="72">
        <f t="shared" si="57"/>
        <v>0</v>
      </c>
      <c r="AT158" s="27"/>
    </row>
    <row r="159" spans="1:46" ht="14.25" customHeight="1" x14ac:dyDescent="0.2">
      <c r="A159" s="77"/>
      <c r="B159" s="9"/>
      <c r="C159" s="15"/>
      <c r="D159" s="16"/>
      <c r="E159" s="17"/>
      <c r="F159" s="7">
        <f t="shared" si="58"/>
        <v>0</v>
      </c>
      <c r="G159" s="38">
        <f t="shared" si="45"/>
        <v>0</v>
      </c>
      <c r="H159" s="13" t="s">
        <v>18</v>
      </c>
      <c r="I159" s="14"/>
      <c r="J159" s="42">
        <f t="shared" si="46"/>
        <v>0</v>
      </c>
      <c r="K159" s="13" t="s">
        <v>18</v>
      </c>
      <c r="L159" s="29"/>
      <c r="M159" s="42">
        <f t="shared" si="47"/>
        <v>0</v>
      </c>
      <c r="N159" s="13" t="s">
        <v>18</v>
      </c>
      <c r="O159" s="29"/>
      <c r="P159" s="38">
        <f t="shared" si="48"/>
        <v>0</v>
      </c>
      <c r="Q159" s="13" t="s">
        <v>18</v>
      </c>
      <c r="R159" s="14"/>
      <c r="S159" s="42">
        <f t="shared" si="49"/>
        <v>0</v>
      </c>
      <c r="T159" s="13" t="s">
        <v>18</v>
      </c>
      <c r="U159" s="29"/>
      <c r="V159" s="38">
        <f t="shared" si="50"/>
        <v>0</v>
      </c>
      <c r="W159" s="13" t="s">
        <v>18</v>
      </c>
      <c r="X159" s="14"/>
      <c r="Y159" s="42">
        <f t="shared" si="51"/>
        <v>0</v>
      </c>
      <c r="Z159" s="13" t="s">
        <v>18</v>
      </c>
      <c r="AA159" s="29"/>
      <c r="AB159" s="38">
        <f t="shared" si="52"/>
        <v>0</v>
      </c>
      <c r="AC159" s="13" t="s">
        <v>18</v>
      </c>
      <c r="AD159" s="14"/>
      <c r="AE159" s="42">
        <f t="shared" si="53"/>
        <v>0</v>
      </c>
      <c r="AF159" s="13" t="s">
        <v>18</v>
      </c>
      <c r="AG159" s="29"/>
      <c r="AH159" s="38">
        <f t="shared" si="54"/>
        <v>0</v>
      </c>
      <c r="AI159" s="13" t="s">
        <v>18</v>
      </c>
      <c r="AJ159" s="14"/>
      <c r="AK159" s="42">
        <f t="shared" si="55"/>
        <v>0</v>
      </c>
      <c r="AL159" s="13" t="s">
        <v>18</v>
      </c>
      <c r="AM159" s="29"/>
      <c r="AN159" s="38">
        <f t="shared" si="56"/>
        <v>0</v>
      </c>
      <c r="AO159" s="13" t="s">
        <v>18</v>
      </c>
      <c r="AP159" s="14"/>
      <c r="AQ159" s="39">
        <f t="shared" si="44"/>
        <v>0</v>
      </c>
      <c r="AR159" s="13" t="s">
        <v>18</v>
      </c>
      <c r="AS159" s="72">
        <f t="shared" si="57"/>
        <v>0</v>
      </c>
      <c r="AT159" s="27"/>
    </row>
    <row r="160" spans="1:46" ht="14.25" customHeight="1" x14ac:dyDescent="0.2">
      <c r="A160" s="77"/>
      <c r="B160" s="9"/>
      <c r="C160" s="15"/>
      <c r="D160" s="16"/>
      <c r="E160" s="17"/>
      <c r="F160" s="7">
        <f t="shared" si="58"/>
        <v>0</v>
      </c>
      <c r="G160" s="38">
        <f t="shared" si="45"/>
        <v>0</v>
      </c>
      <c r="H160" s="13" t="s">
        <v>18</v>
      </c>
      <c r="I160" s="14"/>
      <c r="J160" s="42">
        <f t="shared" si="46"/>
        <v>0</v>
      </c>
      <c r="K160" s="13" t="s">
        <v>18</v>
      </c>
      <c r="L160" s="29"/>
      <c r="M160" s="42">
        <f t="shared" si="47"/>
        <v>0</v>
      </c>
      <c r="N160" s="13" t="s">
        <v>18</v>
      </c>
      <c r="O160" s="29"/>
      <c r="P160" s="38">
        <f t="shared" si="48"/>
        <v>0</v>
      </c>
      <c r="Q160" s="13" t="s">
        <v>18</v>
      </c>
      <c r="R160" s="14"/>
      <c r="S160" s="42">
        <f t="shared" si="49"/>
        <v>0</v>
      </c>
      <c r="T160" s="13" t="s">
        <v>18</v>
      </c>
      <c r="U160" s="29"/>
      <c r="V160" s="38">
        <f t="shared" si="50"/>
        <v>0</v>
      </c>
      <c r="W160" s="13" t="s">
        <v>18</v>
      </c>
      <c r="X160" s="14"/>
      <c r="Y160" s="42">
        <f t="shared" si="51"/>
        <v>0</v>
      </c>
      <c r="Z160" s="13" t="s">
        <v>18</v>
      </c>
      <c r="AA160" s="29"/>
      <c r="AB160" s="38">
        <f t="shared" si="52"/>
        <v>0</v>
      </c>
      <c r="AC160" s="13" t="s">
        <v>18</v>
      </c>
      <c r="AD160" s="14"/>
      <c r="AE160" s="42">
        <f t="shared" si="53"/>
        <v>0</v>
      </c>
      <c r="AF160" s="13" t="s">
        <v>18</v>
      </c>
      <c r="AG160" s="29"/>
      <c r="AH160" s="38">
        <f t="shared" si="54"/>
        <v>0</v>
      </c>
      <c r="AI160" s="13" t="s">
        <v>18</v>
      </c>
      <c r="AJ160" s="14"/>
      <c r="AK160" s="42">
        <f t="shared" si="55"/>
        <v>0</v>
      </c>
      <c r="AL160" s="13" t="s">
        <v>18</v>
      </c>
      <c r="AM160" s="29"/>
      <c r="AN160" s="38">
        <f t="shared" si="56"/>
        <v>0</v>
      </c>
      <c r="AO160" s="13" t="s">
        <v>18</v>
      </c>
      <c r="AP160" s="14"/>
      <c r="AQ160" s="39">
        <f t="shared" si="44"/>
        <v>0</v>
      </c>
      <c r="AR160" s="13" t="s">
        <v>18</v>
      </c>
      <c r="AS160" s="72">
        <f t="shared" si="57"/>
        <v>0</v>
      </c>
      <c r="AT160" s="27"/>
    </row>
    <row r="161" spans="1:46" ht="14.25" customHeight="1" x14ac:dyDescent="0.2">
      <c r="A161" s="77"/>
      <c r="B161" s="9"/>
      <c r="C161" s="15"/>
      <c r="D161" s="16"/>
      <c r="E161" s="17"/>
      <c r="F161" s="7">
        <f t="shared" si="58"/>
        <v>0</v>
      </c>
      <c r="G161" s="38">
        <f t="shared" si="45"/>
        <v>0</v>
      </c>
      <c r="H161" s="13" t="s">
        <v>18</v>
      </c>
      <c r="I161" s="14"/>
      <c r="J161" s="42">
        <f t="shared" si="46"/>
        <v>0</v>
      </c>
      <c r="K161" s="13" t="s">
        <v>18</v>
      </c>
      <c r="L161" s="29"/>
      <c r="M161" s="42">
        <f t="shared" si="47"/>
        <v>0</v>
      </c>
      <c r="N161" s="13" t="s">
        <v>18</v>
      </c>
      <c r="O161" s="29"/>
      <c r="P161" s="38">
        <f t="shared" si="48"/>
        <v>0</v>
      </c>
      <c r="Q161" s="13" t="s">
        <v>18</v>
      </c>
      <c r="R161" s="14"/>
      <c r="S161" s="42">
        <f t="shared" si="49"/>
        <v>0</v>
      </c>
      <c r="T161" s="13" t="s">
        <v>18</v>
      </c>
      <c r="U161" s="29"/>
      <c r="V161" s="38">
        <f t="shared" si="50"/>
        <v>0</v>
      </c>
      <c r="W161" s="13" t="s">
        <v>18</v>
      </c>
      <c r="X161" s="14"/>
      <c r="Y161" s="42">
        <f t="shared" si="51"/>
        <v>0</v>
      </c>
      <c r="Z161" s="13" t="s">
        <v>18</v>
      </c>
      <c r="AA161" s="29"/>
      <c r="AB161" s="38">
        <f t="shared" si="52"/>
        <v>0</v>
      </c>
      <c r="AC161" s="13" t="s">
        <v>18</v>
      </c>
      <c r="AD161" s="14"/>
      <c r="AE161" s="42">
        <f t="shared" si="53"/>
        <v>0</v>
      </c>
      <c r="AF161" s="13" t="s">
        <v>18</v>
      </c>
      <c r="AG161" s="29"/>
      <c r="AH161" s="38">
        <f t="shared" si="54"/>
        <v>0</v>
      </c>
      <c r="AI161" s="13" t="s">
        <v>18</v>
      </c>
      <c r="AJ161" s="14"/>
      <c r="AK161" s="42">
        <f t="shared" si="55"/>
        <v>0</v>
      </c>
      <c r="AL161" s="13" t="s">
        <v>18</v>
      </c>
      <c r="AM161" s="29"/>
      <c r="AN161" s="38">
        <f t="shared" si="56"/>
        <v>0</v>
      </c>
      <c r="AO161" s="13" t="s">
        <v>18</v>
      </c>
      <c r="AP161" s="14"/>
      <c r="AQ161" s="39">
        <f t="shared" si="44"/>
        <v>0</v>
      </c>
      <c r="AR161" s="13" t="s">
        <v>18</v>
      </c>
      <c r="AS161" s="72">
        <f t="shared" si="57"/>
        <v>0</v>
      </c>
      <c r="AT161" s="27"/>
    </row>
    <row r="162" spans="1:46" ht="14.25" customHeight="1" x14ac:dyDescent="0.2">
      <c r="A162" s="77"/>
      <c r="B162" s="9"/>
      <c r="C162" s="15"/>
      <c r="D162" s="16"/>
      <c r="E162" s="12"/>
      <c r="F162" s="7">
        <f t="shared" si="58"/>
        <v>0</v>
      </c>
      <c r="G162" s="38">
        <f t="shared" si="45"/>
        <v>0</v>
      </c>
      <c r="H162" s="13" t="s">
        <v>18</v>
      </c>
      <c r="I162" s="14"/>
      <c r="J162" s="42">
        <f t="shared" si="46"/>
        <v>0</v>
      </c>
      <c r="K162" s="13" t="s">
        <v>18</v>
      </c>
      <c r="L162" s="29"/>
      <c r="M162" s="42">
        <f t="shared" si="47"/>
        <v>0</v>
      </c>
      <c r="N162" s="13" t="s">
        <v>18</v>
      </c>
      <c r="O162" s="29"/>
      <c r="P162" s="38">
        <f t="shared" si="48"/>
        <v>0</v>
      </c>
      <c r="Q162" s="13" t="s">
        <v>18</v>
      </c>
      <c r="R162" s="14"/>
      <c r="S162" s="42">
        <f t="shared" si="49"/>
        <v>0</v>
      </c>
      <c r="T162" s="13" t="s">
        <v>18</v>
      </c>
      <c r="U162" s="29"/>
      <c r="V162" s="38">
        <f t="shared" si="50"/>
        <v>0</v>
      </c>
      <c r="W162" s="13" t="s">
        <v>18</v>
      </c>
      <c r="X162" s="14"/>
      <c r="Y162" s="42">
        <f t="shared" si="51"/>
        <v>0</v>
      </c>
      <c r="Z162" s="13" t="s">
        <v>18</v>
      </c>
      <c r="AA162" s="29"/>
      <c r="AB162" s="38">
        <f t="shared" si="52"/>
        <v>0</v>
      </c>
      <c r="AC162" s="13" t="s">
        <v>18</v>
      </c>
      <c r="AD162" s="14"/>
      <c r="AE162" s="42">
        <f t="shared" si="53"/>
        <v>0</v>
      </c>
      <c r="AF162" s="13" t="s">
        <v>18</v>
      </c>
      <c r="AG162" s="29"/>
      <c r="AH162" s="38">
        <f t="shared" si="54"/>
        <v>0</v>
      </c>
      <c r="AI162" s="13" t="s">
        <v>18</v>
      </c>
      <c r="AJ162" s="14"/>
      <c r="AK162" s="42">
        <f t="shared" si="55"/>
        <v>0</v>
      </c>
      <c r="AL162" s="13" t="s">
        <v>18</v>
      </c>
      <c r="AM162" s="29"/>
      <c r="AN162" s="38">
        <f t="shared" si="56"/>
        <v>0</v>
      </c>
      <c r="AO162" s="13" t="s">
        <v>18</v>
      </c>
      <c r="AP162" s="14"/>
      <c r="AQ162" s="39">
        <f t="shared" si="44"/>
        <v>0</v>
      </c>
      <c r="AR162" s="13" t="s">
        <v>18</v>
      </c>
      <c r="AS162" s="72">
        <f t="shared" si="57"/>
        <v>0</v>
      </c>
      <c r="AT162" s="27"/>
    </row>
    <row r="163" spans="1:46" ht="14.25" customHeight="1" x14ac:dyDescent="0.2">
      <c r="A163" s="77"/>
      <c r="B163" s="9"/>
      <c r="C163" s="15"/>
      <c r="D163" s="17"/>
      <c r="E163" s="17"/>
      <c r="F163" s="7">
        <f t="shared" si="58"/>
        <v>0</v>
      </c>
      <c r="G163" s="38">
        <f t="shared" si="45"/>
        <v>0</v>
      </c>
      <c r="H163" s="13" t="s">
        <v>18</v>
      </c>
      <c r="I163" s="14"/>
      <c r="J163" s="42">
        <f t="shared" si="46"/>
        <v>0</v>
      </c>
      <c r="K163" s="13" t="s">
        <v>18</v>
      </c>
      <c r="L163" s="29"/>
      <c r="M163" s="42">
        <f t="shared" si="47"/>
        <v>0</v>
      </c>
      <c r="N163" s="13" t="s">
        <v>18</v>
      </c>
      <c r="O163" s="29"/>
      <c r="P163" s="38">
        <f t="shared" si="48"/>
        <v>0</v>
      </c>
      <c r="Q163" s="13" t="s">
        <v>18</v>
      </c>
      <c r="R163" s="14"/>
      <c r="S163" s="42">
        <f t="shared" si="49"/>
        <v>0</v>
      </c>
      <c r="T163" s="13" t="s">
        <v>18</v>
      </c>
      <c r="U163" s="29"/>
      <c r="V163" s="38">
        <f t="shared" si="50"/>
        <v>0</v>
      </c>
      <c r="W163" s="13" t="s">
        <v>18</v>
      </c>
      <c r="X163" s="14"/>
      <c r="Y163" s="42">
        <f t="shared" si="51"/>
        <v>0</v>
      </c>
      <c r="Z163" s="13" t="s">
        <v>18</v>
      </c>
      <c r="AA163" s="29"/>
      <c r="AB163" s="38">
        <f t="shared" si="52"/>
        <v>0</v>
      </c>
      <c r="AC163" s="13" t="s">
        <v>18</v>
      </c>
      <c r="AD163" s="14"/>
      <c r="AE163" s="42">
        <f t="shared" si="53"/>
        <v>0</v>
      </c>
      <c r="AF163" s="13" t="s">
        <v>18</v>
      </c>
      <c r="AG163" s="29"/>
      <c r="AH163" s="38">
        <f t="shared" si="54"/>
        <v>0</v>
      </c>
      <c r="AI163" s="13" t="s">
        <v>18</v>
      </c>
      <c r="AJ163" s="14"/>
      <c r="AK163" s="42">
        <f t="shared" si="55"/>
        <v>0</v>
      </c>
      <c r="AL163" s="13" t="s">
        <v>18</v>
      </c>
      <c r="AM163" s="29"/>
      <c r="AN163" s="38">
        <f t="shared" si="56"/>
        <v>0</v>
      </c>
      <c r="AO163" s="13" t="s">
        <v>18</v>
      </c>
      <c r="AP163" s="14"/>
      <c r="AQ163" s="39">
        <f t="shared" si="44"/>
        <v>0</v>
      </c>
      <c r="AR163" s="13" t="s">
        <v>18</v>
      </c>
      <c r="AS163" s="72">
        <f t="shared" si="57"/>
        <v>0</v>
      </c>
      <c r="AT163" s="27"/>
    </row>
    <row r="164" spans="1:46" ht="14.25" customHeight="1" x14ac:dyDescent="0.2">
      <c r="A164" s="77"/>
      <c r="B164" s="9"/>
      <c r="C164" s="15"/>
      <c r="D164" s="17"/>
      <c r="E164" s="17"/>
      <c r="F164" s="7">
        <f t="shared" si="58"/>
        <v>0</v>
      </c>
      <c r="G164" s="38">
        <f t="shared" si="45"/>
        <v>0</v>
      </c>
      <c r="H164" s="13" t="s">
        <v>18</v>
      </c>
      <c r="I164" s="14"/>
      <c r="J164" s="42">
        <f t="shared" si="46"/>
        <v>0</v>
      </c>
      <c r="K164" s="13" t="s">
        <v>18</v>
      </c>
      <c r="L164" s="29"/>
      <c r="M164" s="42">
        <f t="shared" si="47"/>
        <v>0</v>
      </c>
      <c r="N164" s="13" t="s">
        <v>18</v>
      </c>
      <c r="O164" s="29"/>
      <c r="P164" s="38">
        <f t="shared" si="48"/>
        <v>0</v>
      </c>
      <c r="Q164" s="13" t="s">
        <v>18</v>
      </c>
      <c r="R164" s="14"/>
      <c r="S164" s="42">
        <f t="shared" si="49"/>
        <v>0</v>
      </c>
      <c r="T164" s="13" t="s">
        <v>18</v>
      </c>
      <c r="U164" s="29"/>
      <c r="V164" s="38">
        <f t="shared" si="50"/>
        <v>0</v>
      </c>
      <c r="W164" s="13" t="s">
        <v>18</v>
      </c>
      <c r="X164" s="14"/>
      <c r="Y164" s="42">
        <f t="shared" si="51"/>
        <v>0</v>
      </c>
      <c r="Z164" s="13" t="s">
        <v>18</v>
      </c>
      <c r="AA164" s="29"/>
      <c r="AB164" s="38">
        <f t="shared" si="52"/>
        <v>0</v>
      </c>
      <c r="AC164" s="13" t="s">
        <v>18</v>
      </c>
      <c r="AD164" s="14"/>
      <c r="AE164" s="42">
        <f t="shared" si="53"/>
        <v>0</v>
      </c>
      <c r="AF164" s="13" t="s">
        <v>18</v>
      </c>
      <c r="AG164" s="29"/>
      <c r="AH164" s="38">
        <f t="shared" si="54"/>
        <v>0</v>
      </c>
      <c r="AI164" s="13" t="s">
        <v>18</v>
      </c>
      <c r="AJ164" s="14"/>
      <c r="AK164" s="42">
        <f t="shared" si="55"/>
        <v>0</v>
      </c>
      <c r="AL164" s="13" t="s">
        <v>18</v>
      </c>
      <c r="AM164" s="29"/>
      <c r="AN164" s="38">
        <f t="shared" si="56"/>
        <v>0</v>
      </c>
      <c r="AO164" s="13" t="s">
        <v>18</v>
      </c>
      <c r="AP164" s="14"/>
      <c r="AQ164" s="39">
        <f t="shared" si="44"/>
        <v>0</v>
      </c>
      <c r="AR164" s="13" t="s">
        <v>18</v>
      </c>
      <c r="AS164" s="72">
        <f t="shared" si="57"/>
        <v>0</v>
      </c>
      <c r="AT164" s="27"/>
    </row>
    <row r="165" spans="1:46" ht="14.25" customHeight="1" x14ac:dyDescent="0.2">
      <c r="A165" s="77"/>
      <c r="B165" s="9"/>
      <c r="C165" s="15"/>
      <c r="D165" s="17"/>
      <c r="E165" s="17"/>
      <c r="F165" s="7">
        <f t="shared" si="58"/>
        <v>0</v>
      </c>
      <c r="G165" s="38">
        <f t="shared" si="45"/>
        <v>0</v>
      </c>
      <c r="H165" s="13" t="s">
        <v>18</v>
      </c>
      <c r="I165" s="14"/>
      <c r="J165" s="42">
        <f t="shared" si="46"/>
        <v>0</v>
      </c>
      <c r="K165" s="13" t="s">
        <v>18</v>
      </c>
      <c r="L165" s="29"/>
      <c r="M165" s="42">
        <f t="shared" si="47"/>
        <v>0</v>
      </c>
      <c r="N165" s="13" t="s">
        <v>18</v>
      </c>
      <c r="O165" s="29"/>
      <c r="P165" s="38">
        <f t="shared" si="48"/>
        <v>0</v>
      </c>
      <c r="Q165" s="13" t="s">
        <v>18</v>
      </c>
      <c r="R165" s="14"/>
      <c r="S165" s="42">
        <f t="shared" si="49"/>
        <v>0</v>
      </c>
      <c r="T165" s="13" t="s">
        <v>18</v>
      </c>
      <c r="U165" s="29"/>
      <c r="V165" s="38">
        <f t="shared" si="50"/>
        <v>0</v>
      </c>
      <c r="W165" s="13" t="s">
        <v>18</v>
      </c>
      <c r="X165" s="14"/>
      <c r="Y165" s="42">
        <f t="shared" si="51"/>
        <v>0</v>
      </c>
      <c r="Z165" s="13" t="s">
        <v>18</v>
      </c>
      <c r="AA165" s="29"/>
      <c r="AB165" s="38">
        <f t="shared" si="52"/>
        <v>0</v>
      </c>
      <c r="AC165" s="13" t="s">
        <v>18</v>
      </c>
      <c r="AD165" s="14"/>
      <c r="AE165" s="42">
        <f t="shared" si="53"/>
        <v>0</v>
      </c>
      <c r="AF165" s="13" t="s">
        <v>18</v>
      </c>
      <c r="AG165" s="29"/>
      <c r="AH165" s="38">
        <f t="shared" si="54"/>
        <v>0</v>
      </c>
      <c r="AI165" s="13" t="s">
        <v>18</v>
      </c>
      <c r="AJ165" s="14"/>
      <c r="AK165" s="42">
        <f t="shared" si="55"/>
        <v>0</v>
      </c>
      <c r="AL165" s="13" t="s">
        <v>18</v>
      </c>
      <c r="AM165" s="29"/>
      <c r="AN165" s="38">
        <f t="shared" si="56"/>
        <v>0</v>
      </c>
      <c r="AO165" s="13" t="s">
        <v>18</v>
      </c>
      <c r="AP165" s="14"/>
      <c r="AQ165" s="39">
        <f t="shared" si="44"/>
        <v>0</v>
      </c>
      <c r="AR165" s="13" t="s">
        <v>18</v>
      </c>
      <c r="AS165" s="72">
        <f t="shared" si="57"/>
        <v>0</v>
      </c>
      <c r="AT165" s="27"/>
    </row>
    <row r="166" spans="1:46" ht="14.25" customHeight="1" x14ac:dyDescent="0.2">
      <c r="A166" s="77"/>
      <c r="B166" s="9"/>
      <c r="C166" s="15"/>
      <c r="D166" s="17"/>
      <c r="E166" s="17"/>
      <c r="F166" s="7">
        <f t="shared" si="58"/>
        <v>0</v>
      </c>
      <c r="G166" s="38">
        <f t="shared" si="45"/>
        <v>0</v>
      </c>
      <c r="H166" s="13" t="s">
        <v>18</v>
      </c>
      <c r="I166" s="14"/>
      <c r="J166" s="42">
        <f t="shared" si="46"/>
        <v>0</v>
      </c>
      <c r="K166" s="13" t="s">
        <v>18</v>
      </c>
      <c r="L166" s="29"/>
      <c r="M166" s="42">
        <f t="shared" si="47"/>
        <v>0</v>
      </c>
      <c r="N166" s="13" t="s">
        <v>18</v>
      </c>
      <c r="O166" s="29"/>
      <c r="P166" s="38">
        <f t="shared" si="48"/>
        <v>0</v>
      </c>
      <c r="Q166" s="13" t="s">
        <v>18</v>
      </c>
      <c r="R166" s="14"/>
      <c r="S166" s="42">
        <f t="shared" si="49"/>
        <v>0</v>
      </c>
      <c r="T166" s="13" t="s">
        <v>18</v>
      </c>
      <c r="U166" s="29"/>
      <c r="V166" s="38">
        <f t="shared" si="50"/>
        <v>0</v>
      </c>
      <c r="W166" s="13" t="s">
        <v>18</v>
      </c>
      <c r="X166" s="14"/>
      <c r="Y166" s="42">
        <f t="shared" si="51"/>
        <v>0</v>
      </c>
      <c r="Z166" s="13" t="s">
        <v>18</v>
      </c>
      <c r="AA166" s="29"/>
      <c r="AB166" s="38">
        <f t="shared" si="52"/>
        <v>0</v>
      </c>
      <c r="AC166" s="13" t="s">
        <v>18</v>
      </c>
      <c r="AD166" s="14"/>
      <c r="AE166" s="42">
        <f t="shared" si="53"/>
        <v>0</v>
      </c>
      <c r="AF166" s="13" t="s">
        <v>18</v>
      </c>
      <c r="AG166" s="29"/>
      <c r="AH166" s="38">
        <f t="shared" si="54"/>
        <v>0</v>
      </c>
      <c r="AI166" s="13" t="s">
        <v>18</v>
      </c>
      <c r="AJ166" s="14"/>
      <c r="AK166" s="42">
        <f t="shared" si="55"/>
        <v>0</v>
      </c>
      <c r="AL166" s="13" t="s">
        <v>18</v>
      </c>
      <c r="AM166" s="29"/>
      <c r="AN166" s="38">
        <f t="shared" si="56"/>
        <v>0</v>
      </c>
      <c r="AO166" s="13" t="s">
        <v>18</v>
      </c>
      <c r="AP166" s="14"/>
      <c r="AQ166" s="39">
        <f t="shared" si="44"/>
        <v>0</v>
      </c>
      <c r="AR166" s="13" t="s">
        <v>18</v>
      </c>
      <c r="AS166" s="72">
        <f t="shared" si="57"/>
        <v>0</v>
      </c>
      <c r="AT166" s="27"/>
    </row>
    <row r="167" spans="1:46" ht="14.25" customHeight="1" x14ac:dyDescent="0.2">
      <c r="A167" s="77"/>
      <c r="B167" s="9"/>
      <c r="C167" s="15"/>
      <c r="D167" s="17"/>
      <c r="E167" s="17"/>
      <c r="F167" s="7">
        <f t="shared" si="58"/>
        <v>0</v>
      </c>
      <c r="G167" s="38">
        <f t="shared" si="45"/>
        <v>0</v>
      </c>
      <c r="H167" s="13" t="s">
        <v>18</v>
      </c>
      <c r="I167" s="14"/>
      <c r="J167" s="42">
        <f t="shared" si="46"/>
        <v>0</v>
      </c>
      <c r="K167" s="13" t="s">
        <v>18</v>
      </c>
      <c r="L167" s="29"/>
      <c r="M167" s="42">
        <f t="shared" si="47"/>
        <v>0</v>
      </c>
      <c r="N167" s="13" t="s">
        <v>18</v>
      </c>
      <c r="O167" s="29"/>
      <c r="P167" s="38">
        <f t="shared" si="48"/>
        <v>0</v>
      </c>
      <c r="Q167" s="13" t="s">
        <v>18</v>
      </c>
      <c r="R167" s="14"/>
      <c r="S167" s="42">
        <f t="shared" si="49"/>
        <v>0</v>
      </c>
      <c r="T167" s="13" t="s">
        <v>18</v>
      </c>
      <c r="U167" s="29"/>
      <c r="V167" s="38">
        <f t="shared" si="50"/>
        <v>0</v>
      </c>
      <c r="W167" s="13" t="s">
        <v>18</v>
      </c>
      <c r="X167" s="14"/>
      <c r="Y167" s="42">
        <f t="shared" si="51"/>
        <v>0</v>
      </c>
      <c r="Z167" s="13" t="s">
        <v>18</v>
      </c>
      <c r="AA167" s="29"/>
      <c r="AB167" s="38">
        <f t="shared" si="52"/>
        <v>0</v>
      </c>
      <c r="AC167" s="13" t="s">
        <v>18</v>
      </c>
      <c r="AD167" s="14"/>
      <c r="AE167" s="42">
        <f t="shared" si="53"/>
        <v>0</v>
      </c>
      <c r="AF167" s="13" t="s">
        <v>18</v>
      </c>
      <c r="AG167" s="29"/>
      <c r="AH167" s="38">
        <f t="shared" si="54"/>
        <v>0</v>
      </c>
      <c r="AI167" s="13" t="s">
        <v>18</v>
      </c>
      <c r="AJ167" s="14"/>
      <c r="AK167" s="42">
        <f t="shared" si="55"/>
        <v>0</v>
      </c>
      <c r="AL167" s="13" t="s">
        <v>18</v>
      </c>
      <c r="AM167" s="29"/>
      <c r="AN167" s="38">
        <f t="shared" si="56"/>
        <v>0</v>
      </c>
      <c r="AO167" s="13" t="s">
        <v>18</v>
      </c>
      <c r="AP167" s="14"/>
      <c r="AQ167" s="39">
        <f t="shared" si="44"/>
        <v>0</v>
      </c>
      <c r="AR167" s="13" t="s">
        <v>18</v>
      </c>
      <c r="AS167" s="72">
        <f t="shared" si="57"/>
        <v>0</v>
      </c>
      <c r="AT167" s="27"/>
    </row>
    <row r="168" spans="1:46" ht="14.25" customHeight="1" x14ac:dyDescent="0.2">
      <c r="A168" s="77"/>
      <c r="B168" s="9"/>
      <c r="C168" s="15"/>
      <c r="D168" s="17"/>
      <c r="E168" s="17"/>
      <c r="F168" s="7">
        <f t="shared" si="58"/>
        <v>0</v>
      </c>
      <c r="G168" s="38">
        <f t="shared" si="45"/>
        <v>0</v>
      </c>
      <c r="H168" s="13" t="s">
        <v>18</v>
      </c>
      <c r="I168" s="14"/>
      <c r="J168" s="42">
        <f t="shared" si="46"/>
        <v>0</v>
      </c>
      <c r="K168" s="13" t="s">
        <v>18</v>
      </c>
      <c r="L168" s="29"/>
      <c r="M168" s="42">
        <f t="shared" si="47"/>
        <v>0</v>
      </c>
      <c r="N168" s="13" t="s">
        <v>18</v>
      </c>
      <c r="O168" s="29"/>
      <c r="P168" s="38">
        <f t="shared" si="48"/>
        <v>0</v>
      </c>
      <c r="Q168" s="13" t="s">
        <v>18</v>
      </c>
      <c r="R168" s="14"/>
      <c r="S168" s="42">
        <f t="shared" si="49"/>
        <v>0</v>
      </c>
      <c r="T168" s="13" t="s">
        <v>18</v>
      </c>
      <c r="U168" s="29"/>
      <c r="V168" s="38">
        <f t="shared" si="50"/>
        <v>0</v>
      </c>
      <c r="W168" s="13" t="s">
        <v>18</v>
      </c>
      <c r="X168" s="14"/>
      <c r="Y168" s="42">
        <f t="shared" si="51"/>
        <v>0</v>
      </c>
      <c r="Z168" s="13" t="s">
        <v>18</v>
      </c>
      <c r="AA168" s="29"/>
      <c r="AB168" s="38">
        <f t="shared" si="52"/>
        <v>0</v>
      </c>
      <c r="AC168" s="13" t="s">
        <v>18</v>
      </c>
      <c r="AD168" s="14"/>
      <c r="AE168" s="42">
        <f t="shared" si="53"/>
        <v>0</v>
      </c>
      <c r="AF168" s="13" t="s">
        <v>18</v>
      </c>
      <c r="AG168" s="29"/>
      <c r="AH168" s="38">
        <f t="shared" si="54"/>
        <v>0</v>
      </c>
      <c r="AI168" s="13" t="s">
        <v>18</v>
      </c>
      <c r="AJ168" s="14"/>
      <c r="AK168" s="42">
        <f t="shared" si="55"/>
        <v>0</v>
      </c>
      <c r="AL168" s="13" t="s">
        <v>18</v>
      </c>
      <c r="AM168" s="29"/>
      <c r="AN168" s="38">
        <f t="shared" si="56"/>
        <v>0</v>
      </c>
      <c r="AO168" s="13" t="s">
        <v>18</v>
      </c>
      <c r="AP168" s="14"/>
      <c r="AQ168" s="39">
        <f t="shared" si="44"/>
        <v>0</v>
      </c>
      <c r="AR168" s="13" t="s">
        <v>18</v>
      </c>
      <c r="AS168" s="72">
        <f t="shared" si="57"/>
        <v>0</v>
      </c>
      <c r="AT168" s="27"/>
    </row>
    <row r="169" spans="1:46" ht="14.25" customHeight="1" x14ac:dyDescent="0.2">
      <c r="A169" s="77"/>
      <c r="B169" s="9"/>
      <c r="C169" s="15"/>
      <c r="D169" s="17"/>
      <c r="E169" s="17"/>
      <c r="F169" s="7">
        <f t="shared" si="58"/>
        <v>0</v>
      </c>
      <c r="G169" s="38">
        <f t="shared" si="45"/>
        <v>0</v>
      </c>
      <c r="H169" s="13" t="s">
        <v>18</v>
      </c>
      <c r="I169" s="14"/>
      <c r="J169" s="42">
        <f t="shared" si="46"/>
        <v>0</v>
      </c>
      <c r="K169" s="13" t="s">
        <v>18</v>
      </c>
      <c r="L169" s="29"/>
      <c r="M169" s="42">
        <f t="shared" si="47"/>
        <v>0</v>
      </c>
      <c r="N169" s="13" t="s">
        <v>18</v>
      </c>
      <c r="O169" s="29"/>
      <c r="P169" s="38">
        <f t="shared" si="48"/>
        <v>0</v>
      </c>
      <c r="Q169" s="13" t="s">
        <v>18</v>
      </c>
      <c r="R169" s="14"/>
      <c r="S169" s="42">
        <f t="shared" si="49"/>
        <v>0</v>
      </c>
      <c r="T169" s="13" t="s">
        <v>18</v>
      </c>
      <c r="U169" s="29"/>
      <c r="V169" s="38">
        <f t="shared" si="50"/>
        <v>0</v>
      </c>
      <c r="W169" s="13" t="s">
        <v>18</v>
      </c>
      <c r="X169" s="14"/>
      <c r="Y169" s="42">
        <f t="shared" si="51"/>
        <v>0</v>
      </c>
      <c r="Z169" s="13" t="s">
        <v>18</v>
      </c>
      <c r="AA169" s="29"/>
      <c r="AB169" s="38">
        <f t="shared" si="52"/>
        <v>0</v>
      </c>
      <c r="AC169" s="13" t="s">
        <v>18</v>
      </c>
      <c r="AD169" s="14"/>
      <c r="AE169" s="42">
        <f t="shared" si="53"/>
        <v>0</v>
      </c>
      <c r="AF169" s="13" t="s">
        <v>18</v>
      </c>
      <c r="AG169" s="29"/>
      <c r="AH169" s="38">
        <f t="shared" si="54"/>
        <v>0</v>
      </c>
      <c r="AI169" s="13" t="s">
        <v>18</v>
      </c>
      <c r="AJ169" s="14"/>
      <c r="AK169" s="42">
        <f t="shared" si="55"/>
        <v>0</v>
      </c>
      <c r="AL169" s="13" t="s">
        <v>18</v>
      </c>
      <c r="AM169" s="29"/>
      <c r="AN169" s="38">
        <f t="shared" si="56"/>
        <v>0</v>
      </c>
      <c r="AO169" s="13" t="s">
        <v>18</v>
      </c>
      <c r="AP169" s="14"/>
      <c r="AQ169" s="39">
        <f t="shared" si="44"/>
        <v>0</v>
      </c>
      <c r="AR169" s="13" t="s">
        <v>18</v>
      </c>
      <c r="AS169" s="72">
        <f t="shared" si="57"/>
        <v>0</v>
      </c>
      <c r="AT169" s="27"/>
    </row>
    <row r="170" spans="1:46" ht="14.25" customHeight="1" x14ac:dyDescent="0.2">
      <c r="A170" s="77"/>
      <c r="B170" s="9"/>
      <c r="C170" s="15"/>
      <c r="D170" s="17"/>
      <c r="E170" s="12"/>
      <c r="F170" s="7">
        <f t="shared" si="58"/>
        <v>0</v>
      </c>
      <c r="G170" s="38">
        <f t="shared" si="45"/>
        <v>0</v>
      </c>
      <c r="H170" s="13" t="s">
        <v>18</v>
      </c>
      <c r="I170" s="14"/>
      <c r="J170" s="42">
        <f t="shared" si="46"/>
        <v>0</v>
      </c>
      <c r="K170" s="13" t="s">
        <v>18</v>
      </c>
      <c r="L170" s="29"/>
      <c r="M170" s="42">
        <f t="shared" si="47"/>
        <v>0</v>
      </c>
      <c r="N170" s="13" t="s">
        <v>18</v>
      </c>
      <c r="O170" s="29"/>
      <c r="P170" s="38">
        <f t="shared" si="48"/>
        <v>0</v>
      </c>
      <c r="Q170" s="13" t="s">
        <v>18</v>
      </c>
      <c r="R170" s="14"/>
      <c r="S170" s="42">
        <f t="shared" si="49"/>
        <v>0</v>
      </c>
      <c r="T170" s="13" t="s">
        <v>18</v>
      </c>
      <c r="U170" s="29"/>
      <c r="V170" s="38">
        <f t="shared" si="50"/>
        <v>0</v>
      </c>
      <c r="W170" s="13" t="s">
        <v>18</v>
      </c>
      <c r="X170" s="14"/>
      <c r="Y170" s="42">
        <f t="shared" si="51"/>
        <v>0</v>
      </c>
      <c r="Z170" s="13" t="s">
        <v>18</v>
      </c>
      <c r="AA170" s="29"/>
      <c r="AB170" s="38">
        <f t="shared" si="52"/>
        <v>0</v>
      </c>
      <c r="AC170" s="13" t="s">
        <v>18</v>
      </c>
      <c r="AD170" s="14"/>
      <c r="AE170" s="42">
        <f t="shared" si="53"/>
        <v>0</v>
      </c>
      <c r="AF170" s="13" t="s">
        <v>18</v>
      </c>
      <c r="AG170" s="29"/>
      <c r="AH170" s="38">
        <f t="shared" si="54"/>
        <v>0</v>
      </c>
      <c r="AI170" s="13" t="s">
        <v>18</v>
      </c>
      <c r="AJ170" s="14"/>
      <c r="AK170" s="42">
        <f t="shared" si="55"/>
        <v>0</v>
      </c>
      <c r="AL170" s="13" t="s">
        <v>18</v>
      </c>
      <c r="AM170" s="29"/>
      <c r="AN170" s="38">
        <f t="shared" si="56"/>
        <v>0</v>
      </c>
      <c r="AO170" s="13" t="s">
        <v>18</v>
      </c>
      <c r="AP170" s="14"/>
      <c r="AQ170" s="39">
        <f t="shared" si="44"/>
        <v>0</v>
      </c>
      <c r="AR170" s="13" t="s">
        <v>18</v>
      </c>
      <c r="AS170" s="72">
        <f t="shared" si="57"/>
        <v>0</v>
      </c>
      <c r="AT170" s="27"/>
    </row>
    <row r="171" spans="1:46" ht="14.25" customHeight="1" x14ac:dyDescent="0.2">
      <c r="A171" s="77"/>
      <c r="B171" s="9"/>
      <c r="C171" s="15"/>
      <c r="D171" s="19"/>
      <c r="E171" s="17"/>
      <c r="F171" s="7">
        <f t="shared" si="58"/>
        <v>0</v>
      </c>
      <c r="G171" s="38">
        <f t="shared" si="45"/>
        <v>0</v>
      </c>
      <c r="H171" s="13" t="s">
        <v>18</v>
      </c>
      <c r="I171" s="14"/>
      <c r="J171" s="42">
        <f t="shared" si="46"/>
        <v>0</v>
      </c>
      <c r="K171" s="13" t="s">
        <v>18</v>
      </c>
      <c r="L171" s="29"/>
      <c r="M171" s="42">
        <f t="shared" si="47"/>
        <v>0</v>
      </c>
      <c r="N171" s="13" t="s">
        <v>18</v>
      </c>
      <c r="O171" s="29"/>
      <c r="P171" s="38">
        <f t="shared" si="48"/>
        <v>0</v>
      </c>
      <c r="Q171" s="13" t="s">
        <v>18</v>
      </c>
      <c r="R171" s="14"/>
      <c r="S171" s="42">
        <f t="shared" si="49"/>
        <v>0</v>
      </c>
      <c r="T171" s="13" t="s">
        <v>18</v>
      </c>
      <c r="U171" s="29"/>
      <c r="V171" s="38">
        <f t="shared" si="50"/>
        <v>0</v>
      </c>
      <c r="W171" s="13" t="s">
        <v>18</v>
      </c>
      <c r="X171" s="14"/>
      <c r="Y171" s="42">
        <f t="shared" si="51"/>
        <v>0</v>
      </c>
      <c r="Z171" s="13" t="s">
        <v>18</v>
      </c>
      <c r="AA171" s="29"/>
      <c r="AB171" s="38">
        <f t="shared" si="52"/>
        <v>0</v>
      </c>
      <c r="AC171" s="13" t="s">
        <v>18</v>
      </c>
      <c r="AD171" s="14"/>
      <c r="AE171" s="42">
        <f t="shared" si="53"/>
        <v>0</v>
      </c>
      <c r="AF171" s="13" t="s">
        <v>18</v>
      </c>
      <c r="AG171" s="29"/>
      <c r="AH171" s="38">
        <f t="shared" si="54"/>
        <v>0</v>
      </c>
      <c r="AI171" s="13" t="s">
        <v>18</v>
      </c>
      <c r="AJ171" s="14"/>
      <c r="AK171" s="42">
        <f t="shared" si="55"/>
        <v>0</v>
      </c>
      <c r="AL171" s="13" t="s">
        <v>18</v>
      </c>
      <c r="AM171" s="29"/>
      <c r="AN171" s="38">
        <f t="shared" si="56"/>
        <v>0</v>
      </c>
      <c r="AO171" s="13" t="s">
        <v>18</v>
      </c>
      <c r="AP171" s="14"/>
      <c r="AQ171" s="40">
        <f t="shared" si="44"/>
        <v>0</v>
      </c>
      <c r="AR171" s="13" t="s">
        <v>18</v>
      </c>
      <c r="AS171" s="72">
        <f t="shared" si="57"/>
        <v>0</v>
      </c>
      <c r="AT171" s="28"/>
    </row>
    <row r="172" spans="1:46" ht="14.25" customHeight="1" x14ac:dyDescent="0.2">
      <c r="A172" s="77"/>
      <c r="B172" s="9"/>
      <c r="C172" s="15"/>
      <c r="D172" s="17"/>
      <c r="E172" s="17"/>
      <c r="F172" s="7">
        <f t="shared" si="58"/>
        <v>0</v>
      </c>
      <c r="G172" s="38">
        <f t="shared" si="45"/>
        <v>0</v>
      </c>
      <c r="H172" s="13" t="s">
        <v>18</v>
      </c>
      <c r="I172" s="14"/>
      <c r="J172" s="42">
        <f t="shared" si="46"/>
        <v>0</v>
      </c>
      <c r="K172" s="13" t="s">
        <v>18</v>
      </c>
      <c r="L172" s="29"/>
      <c r="M172" s="42">
        <f t="shared" si="47"/>
        <v>0</v>
      </c>
      <c r="N172" s="13" t="s">
        <v>18</v>
      </c>
      <c r="O172" s="29"/>
      <c r="P172" s="38">
        <f t="shared" si="48"/>
        <v>0</v>
      </c>
      <c r="Q172" s="13" t="s">
        <v>18</v>
      </c>
      <c r="R172" s="14"/>
      <c r="S172" s="42">
        <f t="shared" si="49"/>
        <v>0</v>
      </c>
      <c r="T172" s="13" t="s">
        <v>18</v>
      </c>
      <c r="U172" s="29"/>
      <c r="V172" s="38">
        <f t="shared" si="50"/>
        <v>0</v>
      </c>
      <c r="W172" s="13" t="s">
        <v>18</v>
      </c>
      <c r="X172" s="14"/>
      <c r="Y172" s="42">
        <f t="shared" si="51"/>
        <v>0</v>
      </c>
      <c r="Z172" s="13" t="s">
        <v>18</v>
      </c>
      <c r="AA172" s="29"/>
      <c r="AB172" s="38">
        <f t="shared" si="52"/>
        <v>0</v>
      </c>
      <c r="AC172" s="13" t="s">
        <v>18</v>
      </c>
      <c r="AD172" s="14"/>
      <c r="AE172" s="42">
        <f t="shared" si="53"/>
        <v>0</v>
      </c>
      <c r="AF172" s="13" t="s">
        <v>18</v>
      </c>
      <c r="AG172" s="29"/>
      <c r="AH172" s="38">
        <f t="shared" si="54"/>
        <v>0</v>
      </c>
      <c r="AI172" s="13" t="s">
        <v>18</v>
      </c>
      <c r="AJ172" s="14"/>
      <c r="AK172" s="42">
        <f t="shared" si="55"/>
        <v>0</v>
      </c>
      <c r="AL172" s="13" t="s">
        <v>18</v>
      </c>
      <c r="AM172" s="29"/>
      <c r="AN172" s="38">
        <f t="shared" si="56"/>
        <v>0</v>
      </c>
      <c r="AO172" s="13" t="s">
        <v>18</v>
      </c>
      <c r="AP172" s="14"/>
      <c r="AQ172" s="39">
        <f t="shared" si="44"/>
        <v>0</v>
      </c>
      <c r="AR172" s="13" t="s">
        <v>18</v>
      </c>
      <c r="AS172" s="72">
        <f t="shared" si="57"/>
        <v>0</v>
      </c>
      <c r="AT172" s="27"/>
    </row>
    <row r="173" spans="1:46" ht="14.25" customHeight="1" x14ac:dyDescent="0.2">
      <c r="A173" s="77"/>
      <c r="B173" s="9"/>
      <c r="C173" s="15"/>
      <c r="D173" s="17"/>
      <c r="E173" s="17"/>
      <c r="F173" s="7">
        <f t="shared" si="58"/>
        <v>0</v>
      </c>
      <c r="G173" s="38">
        <f t="shared" si="45"/>
        <v>0</v>
      </c>
      <c r="H173" s="13" t="s">
        <v>18</v>
      </c>
      <c r="I173" s="14"/>
      <c r="J173" s="42">
        <f t="shared" si="46"/>
        <v>0</v>
      </c>
      <c r="K173" s="13" t="s">
        <v>18</v>
      </c>
      <c r="L173" s="29"/>
      <c r="M173" s="42">
        <f t="shared" si="47"/>
        <v>0</v>
      </c>
      <c r="N173" s="13" t="s">
        <v>18</v>
      </c>
      <c r="O173" s="29"/>
      <c r="P173" s="38">
        <f t="shared" si="48"/>
        <v>0</v>
      </c>
      <c r="Q173" s="13" t="s">
        <v>18</v>
      </c>
      <c r="R173" s="14"/>
      <c r="S173" s="42">
        <f t="shared" si="49"/>
        <v>0</v>
      </c>
      <c r="T173" s="13" t="s">
        <v>18</v>
      </c>
      <c r="U173" s="29"/>
      <c r="V173" s="38">
        <f t="shared" si="50"/>
        <v>0</v>
      </c>
      <c r="W173" s="13" t="s">
        <v>18</v>
      </c>
      <c r="X173" s="14"/>
      <c r="Y173" s="42">
        <f t="shared" si="51"/>
        <v>0</v>
      </c>
      <c r="Z173" s="13" t="s">
        <v>18</v>
      </c>
      <c r="AA173" s="29"/>
      <c r="AB173" s="38">
        <f t="shared" si="52"/>
        <v>0</v>
      </c>
      <c r="AC173" s="13" t="s">
        <v>18</v>
      </c>
      <c r="AD173" s="14"/>
      <c r="AE173" s="42">
        <f t="shared" si="53"/>
        <v>0</v>
      </c>
      <c r="AF173" s="13" t="s">
        <v>18</v>
      </c>
      <c r="AG173" s="29"/>
      <c r="AH173" s="38">
        <f t="shared" si="54"/>
        <v>0</v>
      </c>
      <c r="AI173" s="13" t="s">
        <v>18</v>
      </c>
      <c r="AJ173" s="14"/>
      <c r="AK173" s="42">
        <f t="shared" si="55"/>
        <v>0</v>
      </c>
      <c r="AL173" s="13" t="s">
        <v>18</v>
      </c>
      <c r="AM173" s="29"/>
      <c r="AN173" s="38">
        <f t="shared" si="56"/>
        <v>0</v>
      </c>
      <c r="AO173" s="13" t="s">
        <v>18</v>
      </c>
      <c r="AP173" s="14"/>
      <c r="AQ173" s="39">
        <f t="shared" si="44"/>
        <v>0</v>
      </c>
      <c r="AR173" s="13" t="s">
        <v>18</v>
      </c>
      <c r="AS173" s="72">
        <f t="shared" si="57"/>
        <v>0</v>
      </c>
      <c r="AT173" s="27"/>
    </row>
    <row r="174" spans="1:46" ht="14.25" customHeight="1" x14ac:dyDescent="0.2">
      <c r="A174" s="77"/>
      <c r="B174" s="9"/>
      <c r="C174" s="15"/>
      <c r="D174" s="17"/>
      <c r="E174" s="17"/>
      <c r="F174" s="7">
        <f t="shared" si="58"/>
        <v>0</v>
      </c>
      <c r="G174" s="38">
        <f t="shared" si="45"/>
        <v>0</v>
      </c>
      <c r="H174" s="13" t="s">
        <v>18</v>
      </c>
      <c r="I174" s="14"/>
      <c r="J174" s="42">
        <f t="shared" si="46"/>
        <v>0</v>
      </c>
      <c r="K174" s="13" t="s">
        <v>18</v>
      </c>
      <c r="L174" s="29"/>
      <c r="M174" s="42">
        <f t="shared" si="47"/>
        <v>0</v>
      </c>
      <c r="N174" s="13" t="s">
        <v>18</v>
      </c>
      <c r="O174" s="29"/>
      <c r="P174" s="38">
        <f t="shared" si="48"/>
        <v>0</v>
      </c>
      <c r="Q174" s="13" t="s">
        <v>18</v>
      </c>
      <c r="R174" s="14"/>
      <c r="S174" s="42">
        <f t="shared" si="49"/>
        <v>0</v>
      </c>
      <c r="T174" s="13" t="s">
        <v>18</v>
      </c>
      <c r="U174" s="29"/>
      <c r="V174" s="38">
        <f t="shared" si="50"/>
        <v>0</v>
      </c>
      <c r="W174" s="13" t="s">
        <v>18</v>
      </c>
      <c r="X174" s="14"/>
      <c r="Y174" s="42">
        <f t="shared" si="51"/>
        <v>0</v>
      </c>
      <c r="Z174" s="13" t="s">
        <v>18</v>
      </c>
      <c r="AA174" s="29"/>
      <c r="AB174" s="38">
        <f t="shared" si="52"/>
        <v>0</v>
      </c>
      <c r="AC174" s="13" t="s">
        <v>18</v>
      </c>
      <c r="AD174" s="14"/>
      <c r="AE174" s="42">
        <f t="shared" si="53"/>
        <v>0</v>
      </c>
      <c r="AF174" s="13" t="s">
        <v>18</v>
      </c>
      <c r="AG174" s="29"/>
      <c r="AH174" s="38">
        <f t="shared" si="54"/>
        <v>0</v>
      </c>
      <c r="AI174" s="13" t="s">
        <v>18</v>
      </c>
      <c r="AJ174" s="14"/>
      <c r="AK174" s="42">
        <f t="shared" si="55"/>
        <v>0</v>
      </c>
      <c r="AL174" s="13" t="s">
        <v>18</v>
      </c>
      <c r="AM174" s="29"/>
      <c r="AN174" s="38">
        <f t="shared" si="56"/>
        <v>0</v>
      </c>
      <c r="AO174" s="13" t="s">
        <v>18</v>
      </c>
      <c r="AP174" s="14"/>
      <c r="AQ174" s="39">
        <f t="shared" si="44"/>
        <v>0</v>
      </c>
      <c r="AR174" s="13" t="s">
        <v>18</v>
      </c>
      <c r="AS174" s="72">
        <f t="shared" si="57"/>
        <v>0</v>
      </c>
      <c r="AT174" s="27"/>
    </row>
    <row r="175" spans="1:46" ht="14.25" customHeight="1" x14ac:dyDescent="0.2">
      <c r="A175" s="77"/>
      <c r="B175" s="9"/>
      <c r="C175" s="15"/>
      <c r="D175" s="17"/>
      <c r="E175" s="17"/>
      <c r="F175" s="7">
        <f t="shared" si="58"/>
        <v>0</v>
      </c>
      <c r="G175" s="38">
        <f t="shared" si="45"/>
        <v>0</v>
      </c>
      <c r="H175" s="13" t="s">
        <v>18</v>
      </c>
      <c r="I175" s="14"/>
      <c r="J175" s="42">
        <f t="shared" si="46"/>
        <v>0</v>
      </c>
      <c r="K175" s="13" t="s">
        <v>18</v>
      </c>
      <c r="L175" s="29"/>
      <c r="M175" s="42">
        <f t="shared" si="47"/>
        <v>0</v>
      </c>
      <c r="N175" s="13" t="s">
        <v>18</v>
      </c>
      <c r="O175" s="29"/>
      <c r="P175" s="38">
        <f t="shared" si="48"/>
        <v>0</v>
      </c>
      <c r="Q175" s="13" t="s">
        <v>18</v>
      </c>
      <c r="R175" s="14"/>
      <c r="S175" s="42">
        <f t="shared" si="49"/>
        <v>0</v>
      </c>
      <c r="T175" s="13" t="s">
        <v>18</v>
      </c>
      <c r="U175" s="29"/>
      <c r="V175" s="38">
        <f t="shared" si="50"/>
        <v>0</v>
      </c>
      <c r="W175" s="13" t="s">
        <v>18</v>
      </c>
      <c r="X175" s="14"/>
      <c r="Y175" s="42">
        <f t="shared" si="51"/>
        <v>0</v>
      </c>
      <c r="Z175" s="13" t="s">
        <v>18</v>
      </c>
      <c r="AA175" s="29"/>
      <c r="AB175" s="38">
        <f t="shared" si="52"/>
        <v>0</v>
      </c>
      <c r="AC175" s="13" t="s">
        <v>18</v>
      </c>
      <c r="AD175" s="14"/>
      <c r="AE175" s="42">
        <f t="shared" si="53"/>
        <v>0</v>
      </c>
      <c r="AF175" s="13" t="s">
        <v>18</v>
      </c>
      <c r="AG175" s="29"/>
      <c r="AH175" s="38">
        <f t="shared" si="54"/>
        <v>0</v>
      </c>
      <c r="AI175" s="13" t="s">
        <v>18</v>
      </c>
      <c r="AJ175" s="14"/>
      <c r="AK175" s="42">
        <f t="shared" si="55"/>
        <v>0</v>
      </c>
      <c r="AL175" s="13" t="s">
        <v>18</v>
      </c>
      <c r="AM175" s="29"/>
      <c r="AN175" s="38">
        <f t="shared" si="56"/>
        <v>0</v>
      </c>
      <c r="AO175" s="13" t="s">
        <v>18</v>
      </c>
      <c r="AP175" s="14"/>
      <c r="AQ175" s="39">
        <f t="shared" si="44"/>
        <v>0</v>
      </c>
      <c r="AR175" s="13" t="s">
        <v>18</v>
      </c>
      <c r="AS175" s="72">
        <f t="shared" si="57"/>
        <v>0</v>
      </c>
      <c r="AT175" s="27"/>
    </row>
    <row r="176" spans="1:46" ht="14.25" customHeight="1" x14ac:dyDescent="0.2">
      <c r="A176" s="77"/>
      <c r="B176" s="9"/>
      <c r="C176" s="15"/>
      <c r="D176" s="17"/>
      <c r="E176" s="17"/>
      <c r="F176" s="7">
        <f t="shared" si="58"/>
        <v>0</v>
      </c>
      <c r="G176" s="38">
        <f t="shared" si="45"/>
        <v>0</v>
      </c>
      <c r="H176" s="13" t="s">
        <v>18</v>
      </c>
      <c r="I176" s="14"/>
      <c r="J176" s="42">
        <f t="shared" si="46"/>
        <v>0</v>
      </c>
      <c r="K176" s="13" t="s">
        <v>18</v>
      </c>
      <c r="L176" s="29"/>
      <c r="M176" s="42">
        <f t="shared" si="47"/>
        <v>0</v>
      </c>
      <c r="N176" s="13" t="s">
        <v>18</v>
      </c>
      <c r="O176" s="29"/>
      <c r="P176" s="38">
        <f t="shared" si="48"/>
        <v>0</v>
      </c>
      <c r="Q176" s="13" t="s">
        <v>18</v>
      </c>
      <c r="R176" s="14"/>
      <c r="S176" s="42">
        <f t="shared" si="49"/>
        <v>0</v>
      </c>
      <c r="T176" s="13" t="s">
        <v>18</v>
      </c>
      <c r="U176" s="29"/>
      <c r="V176" s="38">
        <f t="shared" si="50"/>
        <v>0</v>
      </c>
      <c r="W176" s="13" t="s">
        <v>18</v>
      </c>
      <c r="X176" s="14"/>
      <c r="Y176" s="42">
        <f t="shared" si="51"/>
        <v>0</v>
      </c>
      <c r="Z176" s="13" t="s">
        <v>18</v>
      </c>
      <c r="AA176" s="29"/>
      <c r="AB176" s="38">
        <f t="shared" si="52"/>
        <v>0</v>
      </c>
      <c r="AC176" s="13" t="s">
        <v>18</v>
      </c>
      <c r="AD176" s="14"/>
      <c r="AE176" s="42">
        <f t="shared" si="53"/>
        <v>0</v>
      </c>
      <c r="AF176" s="13" t="s">
        <v>18</v>
      </c>
      <c r="AG176" s="29"/>
      <c r="AH176" s="38">
        <f t="shared" si="54"/>
        <v>0</v>
      </c>
      <c r="AI176" s="13" t="s">
        <v>18</v>
      </c>
      <c r="AJ176" s="14"/>
      <c r="AK176" s="42">
        <f t="shared" si="55"/>
        <v>0</v>
      </c>
      <c r="AL176" s="13" t="s">
        <v>18</v>
      </c>
      <c r="AM176" s="29"/>
      <c r="AN176" s="38">
        <f t="shared" si="56"/>
        <v>0</v>
      </c>
      <c r="AO176" s="13" t="s">
        <v>18</v>
      </c>
      <c r="AP176" s="14"/>
      <c r="AQ176" s="39">
        <f t="shared" si="44"/>
        <v>0</v>
      </c>
      <c r="AR176" s="13" t="s">
        <v>18</v>
      </c>
      <c r="AS176" s="72">
        <f t="shared" si="57"/>
        <v>0</v>
      </c>
      <c r="AT176" s="27"/>
    </row>
    <row r="177" spans="1:46" ht="14.25" customHeight="1" thickBot="1" x14ac:dyDescent="0.25">
      <c r="A177" s="78"/>
      <c r="B177" s="30"/>
      <c r="C177" s="31"/>
      <c r="D177" s="32"/>
      <c r="E177" s="32"/>
      <c r="F177" s="33">
        <f t="shared" si="58"/>
        <v>0</v>
      </c>
      <c r="G177" s="65">
        <f t="shared" si="45"/>
        <v>0</v>
      </c>
      <c r="H177" s="34" t="s">
        <v>18</v>
      </c>
      <c r="I177" s="35"/>
      <c r="J177" s="68">
        <f t="shared" si="46"/>
        <v>0</v>
      </c>
      <c r="K177" s="34" t="s">
        <v>18</v>
      </c>
      <c r="L177" s="36"/>
      <c r="M177" s="68">
        <f t="shared" si="47"/>
        <v>0</v>
      </c>
      <c r="N177" s="34" t="s">
        <v>18</v>
      </c>
      <c r="O177" s="36"/>
      <c r="P177" s="65">
        <f t="shared" si="48"/>
        <v>0</v>
      </c>
      <c r="Q177" s="34" t="s">
        <v>18</v>
      </c>
      <c r="R177" s="35"/>
      <c r="S177" s="68">
        <f t="shared" si="49"/>
        <v>0</v>
      </c>
      <c r="T177" s="34" t="s">
        <v>18</v>
      </c>
      <c r="U177" s="36"/>
      <c r="V177" s="65">
        <f t="shared" si="50"/>
        <v>0</v>
      </c>
      <c r="W177" s="34" t="s">
        <v>18</v>
      </c>
      <c r="X177" s="35"/>
      <c r="Y177" s="68">
        <f t="shared" si="51"/>
        <v>0</v>
      </c>
      <c r="Z177" s="34" t="s">
        <v>18</v>
      </c>
      <c r="AA177" s="36"/>
      <c r="AB177" s="65">
        <f t="shared" si="52"/>
        <v>0</v>
      </c>
      <c r="AC177" s="34" t="s">
        <v>18</v>
      </c>
      <c r="AD177" s="35"/>
      <c r="AE177" s="68">
        <f t="shared" si="53"/>
        <v>0</v>
      </c>
      <c r="AF177" s="34" t="s">
        <v>18</v>
      </c>
      <c r="AG177" s="36"/>
      <c r="AH177" s="65">
        <f t="shared" si="54"/>
        <v>0</v>
      </c>
      <c r="AI177" s="34" t="s">
        <v>18</v>
      </c>
      <c r="AJ177" s="35"/>
      <c r="AK177" s="68">
        <f t="shared" si="55"/>
        <v>0</v>
      </c>
      <c r="AL177" s="34" t="s">
        <v>18</v>
      </c>
      <c r="AM177" s="36"/>
      <c r="AN177" s="65">
        <f t="shared" si="56"/>
        <v>0</v>
      </c>
      <c r="AO177" s="34" t="s">
        <v>18</v>
      </c>
      <c r="AP177" s="35"/>
      <c r="AQ177" s="41">
        <f t="shared" si="44"/>
        <v>0</v>
      </c>
      <c r="AR177" s="34" t="s">
        <v>18</v>
      </c>
      <c r="AS177" s="75">
        <f t="shared" si="57"/>
        <v>0</v>
      </c>
      <c r="AT177" s="37"/>
    </row>
    <row r="178" spans="1:46" ht="13.5" thickTop="1" x14ac:dyDescent="0.2"/>
  </sheetData>
  <mergeCells count="10">
    <mergeCell ref="AT7:AT8"/>
    <mergeCell ref="AQ7:AS7"/>
    <mergeCell ref="A7:B8"/>
    <mergeCell ref="E1:AS1"/>
    <mergeCell ref="C7:F7"/>
    <mergeCell ref="H2:I2"/>
    <mergeCell ref="H3:I3"/>
    <mergeCell ref="E2:F3"/>
    <mergeCell ref="T3:U4"/>
    <mergeCell ref="V3:W4"/>
  </mergeCells>
  <phoneticPr fontId="1"/>
  <pageMargins left="0.35433070866141736" right="0.27559055118110237" top="0.74803149606299213" bottom="0.74803149606299213" header="0.31496062992125984" footer="0.31496062992125984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"/>
  <sheetViews>
    <sheetView showZeros="0" view="pageBreakPreview" zoomScaleNormal="100" zoomScaleSheetLayoutView="100" workbookViewId="0">
      <selection activeCell="E2" sqref="E2"/>
    </sheetView>
  </sheetViews>
  <sheetFormatPr defaultRowHeight="12.75" x14ac:dyDescent="0.2"/>
  <cols>
    <col min="1" max="2" width="20.83203125" style="5" customWidth="1"/>
    <col min="3" max="3" width="9.83203125" style="5" customWidth="1"/>
    <col min="4" max="4" width="4.83203125" style="5" customWidth="1"/>
    <col min="5" max="5" width="9.83203125" style="5" customWidth="1"/>
    <col min="6" max="6" width="10.83203125" style="5" customWidth="1"/>
    <col min="7" max="7" width="9.83203125" style="5" customWidth="1"/>
    <col min="8" max="8" width="4.83203125" style="5" customWidth="1"/>
    <col min="9" max="9" width="10.83203125" style="5" customWidth="1"/>
    <col min="10" max="10" width="9.83203125" style="5" customWidth="1"/>
    <col min="11" max="11" width="4.83203125" style="5" customWidth="1"/>
    <col min="12" max="12" width="10.83203125" style="129" customWidth="1"/>
    <col min="13" max="13" width="9.83203125" style="5" customWidth="1"/>
    <col min="14" max="14" width="4.83203125" style="5" customWidth="1"/>
    <col min="15" max="15" width="10.83203125" style="5" customWidth="1"/>
    <col min="16" max="16" width="9.83203125" style="5" customWidth="1"/>
    <col min="17" max="17" width="4.83203125" style="5" customWidth="1"/>
    <col min="18" max="21" width="10.83203125" style="5" customWidth="1"/>
    <col min="22" max="22" width="21.6640625" style="5" customWidth="1"/>
    <col min="23" max="16384" width="9.33203125" style="5"/>
  </cols>
  <sheetData>
    <row r="1" spans="1:22" ht="27.75" customHeight="1" x14ac:dyDescent="0.2">
      <c r="D1" s="114" t="s">
        <v>17</v>
      </c>
      <c r="E1" s="79">
        <v>1</v>
      </c>
      <c r="F1" s="157" t="s">
        <v>20</v>
      </c>
      <c r="G1" s="157"/>
      <c r="H1" s="157"/>
      <c r="I1" s="157"/>
      <c r="J1" s="158" t="str">
        <f>入力用!V3</f>
        <v>月分</v>
      </c>
      <c r="K1" s="158"/>
      <c r="L1" s="158"/>
      <c r="R1" s="128"/>
      <c r="S1" s="132"/>
      <c r="T1" s="159" t="s">
        <v>34</v>
      </c>
      <c r="U1" s="160"/>
    </row>
    <row r="2" spans="1:22" x14ac:dyDescent="0.2">
      <c r="A2" s="43" t="s">
        <v>14</v>
      </c>
      <c r="B2" s="5">
        <f>入力用!B2</f>
        <v>12150000</v>
      </c>
      <c r="M2" s="145"/>
      <c r="N2" s="176"/>
      <c r="O2" s="145"/>
      <c r="P2" s="176"/>
      <c r="Q2" s="176"/>
      <c r="R2" s="145"/>
      <c r="S2" s="132"/>
      <c r="T2" s="161"/>
      <c r="U2" s="162"/>
    </row>
    <row r="3" spans="1:22" x14ac:dyDescent="0.2">
      <c r="A3" s="43" t="s">
        <v>0</v>
      </c>
      <c r="B3" s="5" t="str">
        <f>入力用!B3</f>
        <v>○○○○作業所</v>
      </c>
      <c r="C3" s="80"/>
      <c r="D3" s="145" t="s">
        <v>26</v>
      </c>
      <c r="E3" s="145"/>
      <c r="F3" s="45" t="s">
        <v>15</v>
      </c>
      <c r="G3" s="180">
        <f>入力用!H2</f>
        <v>42511</v>
      </c>
      <c r="H3" s="180"/>
      <c r="I3" s="180"/>
      <c r="R3" s="145"/>
      <c r="S3" s="132"/>
      <c r="T3" s="145"/>
      <c r="U3" s="163"/>
    </row>
    <row r="4" spans="1:22" x14ac:dyDescent="0.2">
      <c r="A4" s="43" t="s">
        <v>33</v>
      </c>
      <c r="B4" s="5" t="str">
        <f>入力用!B4</f>
        <v>□□建設</v>
      </c>
      <c r="C4" s="80" t="s">
        <v>27</v>
      </c>
      <c r="D4" s="145"/>
      <c r="E4" s="145"/>
      <c r="F4" s="45" t="s">
        <v>16</v>
      </c>
      <c r="G4" s="180">
        <f>入力用!H3</f>
        <v>42175</v>
      </c>
      <c r="H4" s="180"/>
      <c r="I4" s="180"/>
      <c r="R4" s="145"/>
      <c r="S4" s="132"/>
      <c r="T4" s="145"/>
      <c r="U4" s="163"/>
    </row>
    <row r="5" spans="1:22" x14ac:dyDescent="0.2">
      <c r="D5" s="45"/>
      <c r="R5" s="145"/>
      <c r="S5" s="132"/>
      <c r="T5" s="164"/>
      <c r="U5" s="165"/>
    </row>
    <row r="6" spans="1:22" ht="13.5" thickBot="1" x14ac:dyDescent="0.25">
      <c r="D6" s="45"/>
    </row>
    <row r="7" spans="1:22" ht="13.5" thickTop="1" x14ac:dyDescent="0.2">
      <c r="A7" s="169" t="s">
        <v>1</v>
      </c>
      <c r="B7" s="170"/>
      <c r="C7" s="135" t="s">
        <v>2</v>
      </c>
      <c r="D7" s="136"/>
      <c r="E7" s="136"/>
      <c r="F7" s="137"/>
      <c r="G7" s="187" t="s">
        <v>3</v>
      </c>
      <c r="H7" s="136"/>
      <c r="I7" s="188"/>
      <c r="J7" s="135" t="s">
        <v>4</v>
      </c>
      <c r="K7" s="136"/>
      <c r="L7" s="137"/>
      <c r="M7" s="135" t="s">
        <v>5</v>
      </c>
      <c r="N7" s="136"/>
      <c r="O7" s="137"/>
      <c r="P7" s="135" t="s">
        <v>19</v>
      </c>
      <c r="Q7" s="136"/>
      <c r="R7" s="137"/>
      <c r="S7" s="181" t="s">
        <v>22</v>
      </c>
      <c r="T7" s="182"/>
      <c r="U7" s="183"/>
      <c r="V7" s="173"/>
    </row>
    <row r="8" spans="1:22" ht="13.5" thickBot="1" x14ac:dyDescent="0.25">
      <c r="A8" s="171"/>
      <c r="B8" s="172"/>
      <c r="C8" s="52" t="s">
        <v>6</v>
      </c>
      <c r="D8" s="53" t="s">
        <v>8</v>
      </c>
      <c r="E8" s="53" t="s">
        <v>9</v>
      </c>
      <c r="F8" s="6" t="s">
        <v>10</v>
      </c>
      <c r="G8" s="52" t="s">
        <v>6</v>
      </c>
      <c r="H8" s="53" t="s">
        <v>8</v>
      </c>
      <c r="I8" s="6" t="s">
        <v>10</v>
      </c>
      <c r="J8" s="52" t="s">
        <v>6</v>
      </c>
      <c r="K8" s="53" t="s">
        <v>8</v>
      </c>
      <c r="L8" s="130" t="s">
        <v>10</v>
      </c>
      <c r="M8" s="52" t="s">
        <v>6</v>
      </c>
      <c r="N8" s="53" t="s">
        <v>8</v>
      </c>
      <c r="O8" s="6" t="s">
        <v>10</v>
      </c>
      <c r="P8" s="52" t="s">
        <v>6</v>
      </c>
      <c r="Q8" s="53" t="s">
        <v>8</v>
      </c>
      <c r="R8" s="6" t="s">
        <v>10</v>
      </c>
      <c r="S8" s="184"/>
      <c r="T8" s="185"/>
      <c r="U8" s="186"/>
      <c r="V8" s="173"/>
    </row>
    <row r="9" spans="1:22" ht="14.25" customHeight="1" thickBot="1" x14ac:dyDescent="0.25">
      <c r="A9" s="174" t="s">
        <v>11</v>
      </c>
      <c r="B9" s="175"/>
      <c r="C9" s="177"/>
      <c r="D9" s="178"/>
      <c r="E9" s="179"/>
      <c r="F9" s="81">
        <f>SUM(F10:F161)</f>
        <v>0</v>
      </c>
      <c r="G9" s="82">
        <f>IF($F9=0,,I9/$F9*100)</f>
        <v>0</v>
      </c>
      <c r="H9" s="83" t="s">
        <v>24</v>
      </c>
      <c r="I9" s="84">
        <f>SUM(I10:I161)</f>
        <v>0</v>
      </c>
      <c r="J9" s="85">
        <f>IF($F9=0,,L9/$F9*100)</f>
        <v>0</v>
      </c>
      <c r="K9" s="83" t="s">
        <v>24</v>
      </c>
      <c r="L9" s="70">
        <f>SUM(L10:L161)</f>
        <v>0</v>
      </c>
      <c r="M9" s="85">
        <f>IF($F9=0,,O9/$F9*100)</f>
        <v>0</v>
      </c>
      <c r="N9" s="83" t="s">
        <v>24</v>
      </c>
      <c r="O9" s="84">
        <f>SUM(O10:O161)</f>
        <v>0</v>
      </c>
      <c r="P9" s="85" t="str">
        <f>IF($R9=0,"",R9/$F9*100)</f>
        <v/>
      </c>
      <c r="Q9" s="83" t="s">
        <v>24</v>
      </c>
      <c r="R9" s="84">
        <f>SUM(R10:R161)</f>
        <v>0</v>
      </c>
      <c r="S9" s="86"/>
      <c r="T9" s="87"/>
      <c r="U9" s="88"/>
      <c r="V9" s="89"/>
    </row>
    <row r="10" spans="1:22" ht="14.25" customHeight="1" thickTop="1" x14ac:dyDescent="0.2">
      <c r="A10" s="90">
        <f>入力用!A10</f>
        <v>0</v>
      </c>
      <c r="B10" s="91">
        <f>入力用!B10</f>
        <v>0</v>
      </c>
      <c r="C10" s="92">
        <f>入力用!C10</f>
        <v>0</v>
      </c>
      <c r="D10" s="93">
        <f>入力用!D10</f>
        <v>0</v>
      </c>
      <c r="E10" s="93">
        <f>入力用!E10</f>
        <v>0</v>
      </c>
      <c r="F10" s="72">
        <f>入力用!F10</f>
        <v>0</v>
      </c>
      <c r="G10" s="94">
        <f>IF($F10=0,,I10/$F10*100)</f>
        <v>0</v>
      </c>
      <c r="H10" s="13" t="s">
        <v>18</v>
      </c>
      <c r="I10" s="95">
        <f>HLOOKUP($E$1,計算!$A$1:$L$221,2,FALSE)</f>
        <v>0</v>
      </c>
      <c r="J10" s="96">
        <f>IF($F10=0,,L10/$F10*100)</f>
        <v>0</v>
      </c>
      <c r="K10" s="97" t="s">
        <v>18</v>
      </c>
      <c r="L10" s="131">
        <f>HLOOKUP($E$1,計算!$N$1:$Y$221,2,FALSE)</f>
        <v>0</v>
      </c>
      <c r="M10" s="94">
        <f>IF($F10=0,,O10/$F10*100)</f>
        <v>0</v>
      </c>
      <c r="N10" s="13" t="s">
        <v>18</v>
      </c>
      <c r="O10" s="7">
        <f>I10+L10</f>
        <v>0</v>
      </c>
      <c r="P10" s="98">
        <f>IF(A10=0,,IF($R10=0,"完了",R10/$F10*100))</f>
        <v>0</v>
      </c>
      <c r="Q10" s="13" t="s">
        <v>18</v>
      </c>
      <c r="R10" s="72">
        <f>F10-O10</f>
        <v>0</v>
      </c>
      <c r="S10" s="166">
        <f>入力用!AT10</f>
        <v>0</v>
      </c>
      <c r="T10" s="167"/>
      <c r="U10" s="168"/>
      <c r="V10" s="89"/>
    </row>
    <row r="11" spans="1:22" ht="14.25" customHeight="1" x14ac:dyDescent="0.2">
      <c r="A11" s="99">
        <f>入力用!A11</f>
        <v>0</v>
      </c>
      <c r="B11" s="100">
        <f>入力用!B11</f>
        <v>0</v>
      </c>
      <c r="C11" s="92">
        <f>入力用!C11</f>
        <v>0</v>
      </c>
      <c r="D11" s="93">
        <f>入力用!D11</f>
        <v>0</v>
      </c>
      <c r="E11" s="93">
        <f>入力用!E11</f>
        <v>0</v>
      </c>
      <c r="F11" s="72">
        <f>入力用!F11</f>
        <v>0</v>
      </c>
      <c r="G11" s="94">
        <f t="shared" ref="G11:G55" si="0">IF($F11=0,,I11/$F11*100)</f>
        <v>0</v>
      </c>
      <c r="H11" s="13" t="s">
        <v>18</v>
      </c>
      <c r="I11" s="95">
        <f>HLOOKUP($E$1,計算!$A$1:$L$221,3,FALSE)</f>
        <v>0</v>
      </c>
      <c r="J11" s="101">
        <f t="shared" ref="J11:J55" si="1">IF($F11=0,,L11/$F11*100)</f>
        <v>0</v>
      </c>
      <c r="K11" s="97" t="s">
        <v>18</v>
      </c>
      <c r="L11" s="74">
        <f>HLOOKUP($E$1,計算!$N$1:$Y$221,3,FALSE)</f>
        <v>0</v>
      </c>
      <c r="M11" s="94">
        <f t="shared" ref="M11:M55" si="2">IF($F11=0,,O11/$F11*100)</f>
        <v>0</v>
      </c>
      <c r="N11" s="13" t="s">
        <v>18</v>
      </c>
      <c r="O11" s="7">
        <f t="shared" ref="O11:O55" si="3">I11+L11</f>
        <v>0</v>
      </c>
      <c r="P11" s="98">
        <f t="shared" ref="P11:P74" si="4">IF(A11=0,,IF($R11=0,"完了",R11/$F11*100))</f>
        <v>0</v>
      </c>
      <c r="Q11" s="13" t="s">
        <v>18</v>
      </c>
      <c r="R11" s="72">
        <f t="shared" ref="R11:R55" si="5">F11-O11</f>
        <v>0</v>
      </c>
      <c r="S11" s="148">
        <f>入力用!AT11</f>
        <v>0</v>
      </c>
      <c r="T11" s="149"/>
      <c r="U11" s="150"/>
      <c r="V11" s="89"/>
    </row>
    <row r="12" spans="1:22" ht="14.25" customHeight="1" x14ac:dyDescent="0.2">
      <c r="A12" s="99">
        <f>入力用!A12</f>
        <v>0</v>
      </c>
      <c r="B12" s="100">
        <f>入力用!B12</f>
        <v>0</v>
      </c>
      <c r="C12" s="92">
        <f>入力用!C12</f>
        <v>0</v>
      </c>
      <c r="D12" s="93">
        <f>入力用!D12</f>
        <v>0</v>
      </c>
      <c r="E12" s="93">
        <f>入力用!E12</f>
        <v>0</v>
      </c>
      <c r="F12" s="72">
        <f>入力用!F12</f>
        <v>0</v>
      </c>
      <c r="G12" s="94">
        <f t="shared" si="0"/>
        <v>0</v>
      </c>
      <c r="H12" s="13" t="s">
        <v>18</v>
      </c>
      <c r="I12" s="95">
        <f>HLOOKUP($E$1,計算!$A$1:$L$221,4,FALSE)</f>
        <v>0</v>
      </c>
      <c r="J12" s="101">
        <f t="shared" si="1"/>
        <v>0</v>
      </c>
      <c r="K12" s="97" t="s">
        <v>18</v>
      </c>
      <c r="L12" s="74">
        <f>HLOOKUP($E$1,計算!$N$1:$Y$221,4,FALSE)</f>
        <v>0</v>
      </c>
      <c r="M12" s="94">
        <f t="shared" si="2"/>
        <v>0</v>
      </c>
      <c r="N12" s="13" t="s">
        <v>18</v>
      </c>
      <c r="O12" s="7">
        <f t="shared" si="3"/>
        <v>0</v>
      </c>
      <c r="P12" s="98">
        <f t="shared" si="4"/>
        <v>0</v>
      </c>
      <c r="Q12" s="13" t="s">
        <v>18</v>
      </c>
      <c r="R12" s="72">
        <f t="shared" si="5"/>
        <v>0</v>
      </c>
      <c r="S12" s="148">
        <f>入力用!AT12</f>
        <v>0</v>
      </c>
      <c r="T12" s="149"/>
      <c r="U12" s="150"/>
      <c r="V12" s="89"/>
    </row>
    <row r="13" spans="1:22" ht="14.25" customHeight="1" x14ac:dyDescent="0.2">
      <c r="A13" s="99">
        <f>入力用!A13</f>
        <v>0</v>
      </c>
      <c r="B13" s="100">
        <f>入力用!B13</f>
        <v>0</v>
      </c>
      <c r="C13" s="92">
        <f>入力用!C13</f>
        <v>0</v>
      </c>
      <c r="D13" s="93">
        <f>入力用!D13</f>
        <v>0</v>
      </c>
      <c r="E13" s="93">
        <f>入力用!E13</f>
        <v>0</v>
      </c>
      <c r="F13" s="72">
        <f>入力用!F13</f>
        <v>0</v>
      </c>
      <c r="G13" s="94">
        <f t="shared" si="0"/>
        <v>0</v>
      </c>
      <c r="H13" s="13" t="s">
        <v>18</v>
      </c>
      <c r="I13" s="95">
        <f>HLOOKUP($E$1,計算!$A$1:$L$221,5,FALSE)</f>
        <v>0</v>
      </c>
      <c r="J13" s="101">
        <f t="shared" si="1"/>
        <v>0</v>
      </c>
      <c r="K13" s="97" t="s">
        <v>18</v>
      </c>
      <c r="L13" s="74">
        <f>HLOOKUP($E$1,計算!$N$1:$Y$221,5,FALSE)</f>
        <v>0</v>
      </c>
      <c r="M13" s="94">
        <f t="shared" si="2"/>
        <v>0</v>
      </c>
      <c r="N13" s="13" t="s">
        <v>18</v>
      </c>
      <c r="O13" s="7">
        <f t="shared" si="3"/>
        <v>0</v>
      </c>
      <c r="P13" s="98">
        <f t="shared" si="4"/>
        <v>0</v>
      </c>
      <c r="Q13" s="13" t="s">
        <v>18</v>
      </c>
      <c r="R13" s="72">
        <f t="shared" si="5"/>
        <v>0</v>
      </c>
      <c r="S13" s="148">
        <f>入力用!AT13</f>
        <v>0</v>
      </c>
      <c r="T13" s="149"/>
      <c r="U13" s="150"/>
      <c r="V13" s="89"/>
    </row>
    <row r="14" spans="1:22" ht="14.25" customHeight="1" x14ac:dyDescent="0.2">
      <c r="A14" s="99">
        <f>入力用!A14</f>
        <v>0</v>
      </c>
      <c r="B14" s="100">
        <f>入力用!B14</f>
        <v>0</v>
      </c>
      <c r="C14" s="92">
        <f>入力用!C14</f>
        <v>0</v>
      </c>
      <c r="D14" s="93">
        <f>入力用!D14</f>
        <v>0</v>
      </c>
      <c r="E14" s="93">
        <f>入力用!E14</f>
        <v>0</v>
      </c>
      <c r="F14" s="72">
        <f>入力用!F14</f>
        <v>0</v>
      </c>
      <c r="G14" s="94">
        <f t="shared" si="0"/>
        <v>0</v>
      </c>
      <c r="H14" s="13" t="s">
        <v>18</v>
      </c>
      <c r="I14" s="95">
        <f>HLOOKUP($E$1,計算!$A$1:$L$221,6,FALSE)</f>
        <v>0</v>
      </c>
      <c r="J14" s="101">
        <f t="shared" si="1"/>
        <v>0</v>
      </c>
      <c r="K14" s="97" t="s">
        <v>18</v>
      </c>
      <c r="L14" s="74">
        <f>HLOOKUP($E$1,計算!$N$1:$Y$221,6,FALSE)</f>
        <v>0</v>
      </c>
      <c r="M14" s="94">
        <f t="shared" si="2"/>
        <v>0</v>
      </c>
      <c r="N14" s="13" t="s">
        <v>18</v>
      </c>
      <c r="O14" s="7">
        <f t="shared" si="3"/>
        <v>0</v>
      </c>
      <c r="P14" s="98">
        <f t="shared" si="4"/>
        <v>0</v>
      </c>
      <c r="Q14" s="13" t="s">
        <v>18</v>
      </c>
      <c r="R14" s="72">
        <f t="shared" si="5"/>
        <v>0</v>
      </c>
      <c r="S14" s="148">
        <f>入力用!AT14</f>
        <v>0</v>
      </c>
      <c r="T14" s="149"/>
      <c r="U14" s="150"/>
      <c r="V14" s="89"/>
    </row>
    <row r="15" spans="1:22" ht="14.25" customHeight="1" x14ac:dyDescent="0.2">
      <c r="A15" s="99">
        <f>入力用!A15</f>
        <v>0</v>
      </c>
      <c r="B15" s="100">
        <f>入力用!B15</f>
        <v>0</v>
      </c>
      <c r="C15" s="92">
        <f>入力用!C15</f>
        <v>0</v>
      </c>
      <c r="D15" s="93">
        <f>入力用!D15</f>
        <v>0</v>
      </c>
      <c r="E15" s="93">
        <f>入力用!E15</f>
        <v>0</v>
      </c>
      <c r="F15" s="72">
        <f>入力用!F15</f>
        <v>0</v>
      </c>
      <c r="G15" s="94">
        <f t="shared" si="0"/>
        <v>0</v>
      </c>
      <c r="H15" s="13" t="s">
        <v>18</v>
      </c>
      <c r="I15" s="95">
        <f>HLOOKUP($E$1,計算!$A$1:$L$221,7,FALSE)</f>
        <v>0</v>
      </c>
      <c r="J15" s="101">
        <f t="shared" si="1"/>
        <v>0</v>
      </c>
      <c r="K15" s="97" t="s">
        <v>18</v>
      </c>
      <c r="L15" s="74">
        <f>HLOOKUP($E$1,計算!$N$1:$Y$221,7,FALSE)</f>
        <v>0</v>
      </c>
      <c r="M15" s="94">
        <f t="shared" si="2"/>
        <v>0</v>
      </c>
      <c r="N15" s="13" t="s">
        <v>18</v>
      </c>
      <c r="O15" s="7">
        <f t="shared" si="3"/>
        <v>0</v>
      </c>
      <c r="P15" s="98">
        <f t="shared" si="4"/>
        <v>0</v>
      </c>
      <c r="Q15" s="13" t="s">
        <v>18</v>
      </c>
      <c r="R15" s="72">
        <f t="shared" si="5"/>
        <v>0</v>
      </c>
      <c r="S15" s="148">
        <f>入力用!AT15</f>
        <v>0</v>
      </c>
      <c r="T15" s="149"/>
      <c r="U15" s="150"/>
      <c r="V15" s="89"/>
    </row>
    <row r="16" spans="1:22" ht="14.25" customHeight="1" x14ac:dyDescent="0.2">
      <c r="A16" s="99">
        <f>入力用!A16</f>
        <v>0</v>
      </c>
      <c r="B16" s="100">
        <f>入力用!B16</f>
        <v>0</v>
      </c>
      <c r="C16" s="92">
        <f>入力用!C16</f>
        <v>0</v>
      </c>
      <c r="D16" s="93">
        <f>入力用!D16</f>
        <v>0</v>
      </c>
      <c r="E16" s="93">
        <f>入力用!E16</f>
        <v>0</v>
      </c>
      <c r="F16" s="72">
        <f>入力用!F16</f>
        <v>0</v>
      </c>
      <c r="G16" s="94">
        <f t="shared" si="0"/>
        <v>0</v>
      </c>
      <c r="H16" s="13" t="s">
        <v>18</v>
      </c>
      <c r="I16" s="95">
        <f>HLOOKUP($E$1,計算!$A$1:$L$221,8,FALSE)</f>
        <v>0</v>
      </c>
      <c r="J16" s="101">
        <f t="shared" si="1"/>
        <v>0</v>
      </c>
      <c r="K16" s="97" t="s">
        <v>18</v>
      </c>
      <c r="L16" s="74">
        <f>HLOOKUP($E$1,計算!$N$1:$Y$221,8,FALSE)</f>
        <v>0</v>
      </c>
      <c r="M16" s="94">
        <f t="shared" si="2"/>
        <v>0</v>
      </c>
      <c r="N16" s="13" t="s">
        <v>18</v>
      </c>
      <c r="O16" s="7">
        <f t="shared" si="3"/>
        <v>0</v>
      </c>
      <c r="P16" s="98">
        <f t="shared" si="4"/>
        <v>0</v>
      </c>
      <c r="Q16" s="13" t="s">
        <v>18</v>
      </c>
      <c r="R16" s="72">
        <f t="shared" si="5"/>
        <v>0</v>
      </c>
      <c r="S16" s="148">
        <f>入力用!AT16</f>
        <v>0</v>
      </c>
      <c r="T16" s="149"/>
      <c r="U16" s="150"/>
      <c r="V16" s="89"/>
    </row>
    <row r="17" spans="1:22" ht="14.25" customHeight="1" x14ac:dyDescent="0.2">
      <c r="A17" s="99">
        <f>入力用!A17</f>
        <v>0</v>
      </c>
      <c r="B17" s="100">
        <f>入力用!B17</f>
        <v>0</v>
      </c>
      <c r="C17" s="92">
        <f>入力用!C17</f>
        <v>0</v>
      </c>
      <c r="D17" s="93">
        <f>入力用!D17</f>
        <v>0</v>
      </c>
      <c r="E17" s="93">
        <f>入力用!E17</f>
        <v>0</v>
      </c>
      <c r="F17" s="72">
        <f>入力用!F17</f>
        <v>0</v>
      </c>
      <c r="G17" s="94">
        <f t="shared" si="0"/>
        <v>0</v>
      </c>
      <c r="H17" s="13" t="s">
        <v>18</v>
      </c>
      <c r="I17" s="95">
        <f>HLOOKUP($E$1,計算!$A$1:$L$221,9,FALSE)</f>
        <v>0</v>
      </c>
      <c r="J17" s="101">
        <f t="shared" si="1"/>
        <v>0</v>
      </c>
      <c r="K17" s="97" t="s">
        <v>18</v>
      </c>
      <c r="L17" s="74">
        <f>HLOOKUP($E$1,計算!$N$1:$Y$221,9,FALSE)</f>
        <v>0</v>
      </c>
      <c r="M17" s="94">
        <f t="shared" si="2"/>
        <v>0</v>
      </c>
      <c r="N17" s="13" t="s">
        <v>18</v>
      </c>
      <c r="O17" s="7">
        <f t="shared" si="3"/>
        <v>0</v>
      </c>
      <c r="P17" s="98">
        <f t="shared" si="4"/>
        <v>0</v>
      </c>
      <c r="Q17" s="13" t="s">
        <v>18</v>
      </c>
      <c r="R17" s="72">
        <f t="shared" si="5"/>
        <v>0</v>
      </c>
      <c r="S17" s="148">
        <f>入力用!AT17</f>
        <v>0</v>
      </c>
      <c r="T17" s="149"/>
      <c r="U17" s="150"/>
      <c r="V17" s="89"/>
    </row>
    <row r="18" spans="1:22" ht="14.25" customHeight="1" x14ac:dyDescent="0.2">
      <c r="A18" s="99">
        <f>入力用!A18</f>
        <v>0</v>
      </c>
      <c r="B18" s="100">
        <f>入力用!B18</f>
        <v>0</v>
      </c>
      <c r="C18" s="92">
        <f>入力用!C18</f>
        <v>0</v>
      </c>
      <c r="D18" s="93">
        <f>入力用!D18</f>
        <v>0</v>
      </c>
      <c r="E18" s="93">
        <f>入力用!E18</f>
        <v>0</v>
      </c>
      <c r="F18" s="72">
        <f>入力用!F18</f>
        <v>0</v>
      </c>
      <c r="G18" s="94">
        <f t="shared" si="0"/>
        <v>0</v>
      </c>
      <c r="H18" s="13" t="s">
        <v>18</v>
      </c>
      <c r="I18" s="95">
        <f>HLOOKUP($E$1,計算!$A$1:$L$221,10,FALSE)</f>
        <v>0</v>
      </c>
      <c r="J18" s="101">
        <f t="shared" si="1"/>
        <v>0</v>
      </c>
      <c r="K18" s="97" t="s">
        <v>18</v>
      </c>
      <c r="L18" s="74">
        <f>HLOOKUP($E$1,計算!$N$1:$Y$221,10,FALSE)</f>
        <v>0</v>
      </c>
      <c r="M18" s="94">
        <f t="shared" si="2"/>
        <v>0</v>
      </c>
      <c r="N18" s="13" t="s">
        <v>18</v>
      </c>
      <c r="O18" s="7">
        <f t="shared" si="3"/>
        <v>0</v>
      </c>
      <c r="P18" s="98">
        <f t="shared" si="4"/>
        <v>0</v>
      </c>
      <c r="Q18" s="13" t="s">
        <v>18</v>
      </c>
      <c r="R18" s="72">
        <f t="shared" si="5"/>
        <v>0</v>
      </c>
      <c r="S18" s="148">
        <f>入力用!AT18</f>
        <v>0</v>
      </c>
      <c r="T18" s="149"/>
      <c r="U18" s="150"/>
      <c r="V18" s="89"/>
    </row>
    <row r="19" spans="1:22" ht="14.25" customHeight="1" x14ac:dyDescent="0.2">
      <c r="A19" s="99">
        <f>入力用!A19</f>
        <v>0</v>
      </c>
      <c r="B19" s="100">
        <f>入力用!B19</f>
        <v>0</v>
      </c>
      <c r="C19" s="92">
        <f>入力用!C19</f>
        <v>0</v>
      </c>
      <c r="D19" s="93">
        <f>入力用!D19</f>
        <v>0</v>
      </c>
      <c r="E19" s="93">
        <f>入力用!E19</f>
        <v>0</v>
      </c>
      <c r="F19" s="72">
        <f>入力用!F19</f>
        <v>0</v>
      </c>
      <c r="G19" s="94">
        <f t="shared" si="0"/>
        <v>0</v>
      </c>
      <c r="H19" s="13" t="s">
        <v>18</v>
      </c>
      <c r="I19" s="95">
        <f>HLOOKUP($E$1,計算!$A$1:$L$221,11,FALSE)</f>
        <v>0</v>
      </c>
      <c r="J19" s="101">
        <f t="shared" si="1"/>
        <v>0</v>
      </c>
      <c r="K19" s="97" t="s">
        <v>18</v>
      </c>
      <c r="L19" s="74">
        <f>HLOOKUP($E$1,計算!$N$1:$Y$221,11,FALSE)</f>
        <v>0</v>
      </c>
      <c r="M19" s="94">
        <f t="shared" si="2"/>
        <v>0</v>
      </c>
      <c r="N19" s="13" t="s">
        <v>18</v>
      </c>
      <c r="O19" s="7">
        <f t="shared" si="3"/>
        <v>0</v>
      </c>
      <c r="P19" s="98">
        <f t="shared" si="4"/>
        <v>0</v>
      </c>
      <c r="Q19" s="13" t="s">
        <v>18</v>
      </c>
      <c r="R19" s="72">
        <f t="shared" si="5"/>
        <v>0</v>
      </c>
      <c r="S19" s="148">
        <f>入力用!AT19</f>
        <v>0</v>
      </c>
      <c r="T19" s="149"/>
      <c r="U19" s="150"/>
      <c r="V19" s="89"/>
    </row>
    <row r="20" spans="1:22" ht="14.25" customHeight="1" x14ac:dyDescent="0.2">
      <c r="A20" s="99">
        <f>入力用!A20</f>
        <v>0</v>
      </c>
      <c r="B20" s="100">
        <f>入力用!B20</f>
        <v>0</v>
      </c>
      <c r="C20" s="92">
        <f>入力用!C20</f>
        <v>0</v>
      </c>
      <c r="D20" s="93">
        <f>入力用!D20</f>
        <v>0</v>
      </c>
      <c r="E20" s="93">
        <f>入力用!E20</f>
        <v>0</v>
      </c>
      <c r="F20" s="72">
        <f>入力用!F20</f>
        <v>0</v>
      </c>
      <c r="G20" s="94">
        <f t="shared" si="0"/>
        <v>0</v>
      </c>
      <c r="H20" s="13" t="s">
        <v>18</v>
      </c>
      <c r="I20" s="95">
        <f>HLOOKUP($E$1,計算!$A$1:$L$221,12,FALSE)</f>
        <v>0</v>
      </c>
      <c r="J20" s="101">
        <f t="shared" si="1"/>
        <v>0</v>
      </c>
      <c r="K20" s="97" t="s">
        <v>18</v>
      </c>
      <c r="L20" s="74">
        <f>HLOOKUP($E$1,計算!$N$1:$Y$221,12,FALSE)</f>
        <v>0</v>
      </c>
      <c r="M20" s="94">
        <f t="shared" si="2"/>
        <v>0</v>
      </c>
      <c r="N20" s="13" t="s">
        <v>18</v>
      </c>
      <c r="O20" s="7">
        <f t="shared" si="3"/>
        <v>0</v>
      </c>
      <c r="P20" s="98">
        <f t="shared" si="4"/>
        <v>0</v>
      </c>
      <c r="Q20" s="13" t="s">
        <v>18</v>
      </c>
      <c r="R20" s="72">
        <f t="shared" si="5"/>
        <v>0</v>
      </c>
      <c r="S20" s="148">
        <f>入力用!AT20</f>
        <v>0</v>
      </c>
      <c r="T20" s="149"/>
      <c r="U20" s="150"/>
      <c r="V20" s="89"/>
    </row>
    <row r="21" spans="1:22" ht="14.25" customHeight="1" x14ac:dyDescent="0.2">
      <c r="A21" s="99">
        <f>入力用!A21</f>
        <v>0</v>
      </c>
      <c r="B21" s="100">
        <f>入力用!B21</f>
        <v>0</v>
      </c>
      <c r="C21" s="92">
        <f>入力用!C21</f>
        <v>0</v>
      </c>
      <c r="D21" s="93">
        <f>入力用!D21</f>
        <v>0</v>
      </c>
      <c r="E21" s="93">
        <f>入力用!E21</f>
        <v>0</v>
      </c>
      <c r="F21" s="72">
        <f>入力用!F21</f>
        <v>0</v>
      </c>
      <c r="G21" s="94">
        <f t="shared" si="0"/>
        <v>0</v>
      </c>
      <c r="H21" s="13" t="s">
        <v>18</v>
      </c>
      <c r="I21" s="95">
        <f>HLOOKUP($E$1,計算!$A$1:$L$221,13,FALSE)</f>
        <v>0</v>
      </c>
      <c r="J21" s="101">
        <f t="shared" si="1"/>
        <v>0</v>
      </c>
      <c r="K21" s="97" t="s">
        <v>18</v>
      </c>
      <c r="L21" s="74">
        <f>HLOOKUP($E$1,計算!$N$1:$Y$221,13,FALSE)</f>
        <v>0</v>
      </c>
      <c r="M21" s="94">
        <f t="shared" si="2"/>
        <v>0</v>
      </c>
      <c r="N21" s="13" t="s">
        <v>18</v>
      </c>
      <c r="O21" s="7">
        <f t="shared" si="3"/>
        <v>0</v>
      </c>
      <c r="P21" s="98">
        <f t="shared" si="4"/>
        <v>0</v>
      </c>
      <c r="Q21" s="13" t="s">
        <v>18</v>
      </c>
      <c r="R21" s="72">
        <f t="shared" si="5"/>
        <v>0</v>
      </c>
      <c r="S21" s="148">
        <f>入力用!AT21</f>
        <v>0</v>
      </c>
      <c r="T21" s="149"/>
      <c r="U21" s="150"/>
      <c r="V21" s="89"/>
    </row>
    <row r="22" spans="1:22" ht="14.25" customHeight="1" x14ac:dyDescent="0.2">
      <c r="A22" s="99">
        <f>入力用!A22</f>
        <v>0</v>
      </c>
      <c r="B22" s="100">
        <f>入力用!B22</f>
        <v>0</v>
      </c>
      <c r="C22" s="92">
        <f>入力用!C22</f>
        <v>0</v>
      </c>
      <c r="D22" s="93">
        <f>入力用!D22</f>
        <v>0</v>
      </c>
      <c r="E22" s="93">
        <f>入力用!E22</f>
        <v>0</v>
      </c>
      <c r="F22" s="72">
        <f>入力用!F22</f>
        <v>0</v>
      </c>
      <c r="G22" s="94">
        <f t="shared" si="0"/>
        <v>0</v>
      </c>
      <c r="H22" s="13" t="s">
        <v>18</v>
      </c>
      <c r="I22" s="95">
        <f>HLOOKUP($E$1,計算!$A$1:$L$221,14,FALSE)</f>
        <v>0</v>
      </c>
      <c r="J22" s="101">
        <f t="shared" si="1"/>
        <v>0</v>
      </c>
      <c r="K22" s="97" t="s">
        <v>18</v>
      </c>
      <c r="L22" s="74">
        <f>HLOOKUP($E$1,計算!$N$1:$Y$221,14,FALSE)</f>
        <v>0</v>
      </c>
      <c r="M22" s="94">
        <f t="shared" si="2"/>
        <v>0</v>
      </c>
      <c r="N22" s="13" t="s">
        <v>18</v>
      </c>
      <c r="O22" s="7">
        <f t="shared" si="3"/>
        <v>0</v>
      </c>
      <c r="P22" s="98">
        <f t="shared" si="4"/>
        <v>0</v>
      </c>
      <c r="Q22" s="13" t="s">
        <v>18</v>
      </c>
      <c r="R22" s="72">
        <f t="shared" si="5"/>
        <v>0</v>
      </c>
      <c r="S22" s="148">
        <f>入力用!AT22</f>
        <v>0</v>
      </c>
      <c r="T22" s="149"/>
      <c r="U22" s="150"/>
      <c r="V22" s="89"/>
    </row>
    <row r="23" spans="1:22" ht="14.25" customHeight="1" x14ac:dyDescent="0.2">
      <c r="A23" s="99">
        <f>入力用!A23</f>
        <v>0</v>
      </c>
      <c r="B23" s="100">
        <f>入力用!B23</f>
        <v>0</v>
      </c>
      <c r="C23" s="92">
        <f>入力用!C23</f>
        <v>0</v>
      </c>
      <c r="D23" s="93">
        <f>入力用!D23</f>
        <v>0</v>
      </c>
      <c r="E23" s="93">
        <f>入力用!E23</f>
        <v>0</v>
      </c>
      <c r="F23" s="72">
        <f>入力用!F23</f>
        <v>0</v>
      </c>
      <c r="G23" s="94">
        <f t="shared" si="0"/>
        <v>0</v>
      </c>
      <c r="H23" s="13" t="s">
        <v>18</v>
      </c>
      <c r="I23" s="95">
        <f>HLOOKUP($E$1,計算!$A$1:$L$221,15,FALSE)</f>
        <v>0</v>
      </c>
      <c r="J23" s="101">
        <f t="shared" si="1"/>
        <v>0</v>
      </c>
      <c r="K23" s="97" t="s">
        <v>18</v>
      </c>
      <c r="L23" s="74">
        <f>HLOOKUP($E$1,計算!$N$1:$Y$221,15,FALSE)</f>
        <v>0</v>
      </c>
      <c r="M23" s="94">
        <f t="shared" si="2"/>
        <v>0</v>
      </c>
      <c r="N23" s="13" t="s">
        <v>18</v>
      </c>
      <c r="O23" s="7">
        <f t="shared" si="3"/>
        <v>0</v>
      </c>
      <c r="P23" s="98">
        <f t="shared" si="4"/>
        <v>0</v>
      </c>
      <c r="Q23" s="13" t="s">
        <v>18</v>
      </c>
      <c r="R23" s="72">
        <f t="shared" si="5"/>
        <v>0</v>
      </c>
      <c r="S23" s="148">
        <f>入力用!AT23</f>
        <v>0</v>
      </c>
      <c r="T23" s="149"/>
      <c r="U23" s="150"/>
      <c r="V23" s="89"/>
    </row>
    <row r="24" spans="1:22" ht="14.25" customHeight="1" x14ac:dyDescent="0.2">
      <c r="A24" s="99">
        <f>入力用!A24</f>
        <v>0</v>
      </c>
      <c r="B24" s="100">
        <f>入力用!B24</f>
        <v>0</v>
      </c>
      <c r="C24" s="92">
        <f>入力用!C24</f>
        <v>0</v>
      </c>
      <c r="D24" s="93">
        <f>入力用!D24</f>
        <v>0</v>
      </c>
      <c r="E24" s="93">
        <f>入力用!E24</f>
        <v>0</v>
      </c>
      <c r="F24" s="72">
        <f>入力用!F24</f>
        <v>0</v>
      </c>
      <c r="G24" s="94">
        <f t="shared" si="0"/>
        <v>0</v>
      </c>
      <c r="H24" s="13" t="s">
        <v>18</v>
      </c>
      <c r="I24" s="95">
        <f>HLOOKUP($E$1,計算!$A$1:$L$221,16,FALSE)</f>
        <v>0</v>
      </c>
      <c r="J24" s="101">
        <f t="shared" si="1"/>
        <v>0</v>
      </c>
      <c r="K24" s="97" t="s">
        <v>18</v>
      </c>
      <c r="L24" s="74">
        <f>HLOOKUP($E$1,計算!$N$1:$Y$221,16,FALSE)</f>
        <v>0</v>
      </c>
      <c r="M24" s="94">
        <f t="shared" si="2"/>
        <v>0</v>
      </c>
      <c r="N24" s="13" t="s">
        <v>18</v>
      </c>
      <c r="O24" s="7">
        <f t="shared" si="3"/>
        <v>0</v>
      </c>
      <c r="P24" s="98">
        <f t="shared" si="4"/>
        <v>0</v>
      </c>
      <c r="Q24" s="13" t="s">
        <v>18</v>
      </c>
      <c r="R24" s="72">
        <f t="shared" si="5"/>
        <v>0</v>
      </c>
      <c r="S24" s="148">
        <f>入力用!AT24</f>
        <v>0</v>
      </c>
      <c r="T24" s="149"/>
      <c r="U24" s="150"/>
      <c r="V24" s="89"/>
    </row>
    <row r="25" spans="1:22" ht="14.25" customHeight="1" x14ac:dyDescent="0.2">
      <c r="A25" s="99">
        <f>入力用!A25</f>
        <v>0</v>
      </c>
      <c r="B25" s="100">
        <f>入力用!B25</f>
        <v>0</v>
      </c>
      <c r="C25" s="92">
        <f>入力用!C25</f>
        <v>0</v>
      </c>
      <c r="D25" s="93">
        <f>入力用!D25</f>
        <v>0</v>
      </c>
      <c r="E25" s="93">
        <f>入力用!E25</f>
        <v>0</v>
      </c>
      <c r="F25" s="72">
        <f>入力用!F25</f>
        <v>0</v>
      </c>
      <c r="G25" s="94">
        <f t="shared" si="0"/>
        <v>0</v>
      </c>
      <c r="H25" s="13" t="s">
        <v>18</v>
      </c>
      <c r="I25" s="95">
        <f>HLOOKUP($E$1,計算!$A$1:$L$221,17,FALSE)</f>
        <v>0</v>
      </c>
      <c r="J25" s="101">
        <f t="shared" si="1"/>
        <v>0</v>
      </c>
      <c r="K25" s="97" t="s">
        <v>18</v>
      </c>
      <c r="L25" s="74">
        <f>HLOOKUP($E$1,計算!$N$1:$Y$221,17,FALSE)</f>
        <v>0</v>
      </c>
      <c r="M25" s="94">
        <f t="shared" si="2"/>
        <v>0</v>
      </c>
      <c r="N25" s="13" t="s">
        <v>18</v>
      </c>
      <c r="O25" s="7">
        <f t="shared" si="3"/>
        <v>0</v>
      </c>
      <c r="P25" s="98">
        <f t="shared" si="4"/>
        <v>0</v>
      </c>
      <c r="Q25" s="13" t="s">
        <v>18</v>
      </c>
      <c r="R25" s="72">
        <f t="shared" si="5"/>
        <v>0</v>
      </c>
      <c r="S25" s="148">
        <f>入力用!AT25</f>
        <v>0</v>
      </c>
      <c r="T25" s="149"/>
      <c r="U25" s="150"/>
      <c r="V25" s="89"/>
    </row>
    <row r="26" spans="1:22" ht="14.25" customHeight="1" x14ac:dyDescent="0.2">
      <c r="A26" s="99">
        <f>入力用!A26</f>
        <v>0</v>
      </c>
      <c r="B26" s="100">
        <f>入力用!B26</f>
        <v>0</v>
      </c>
      <c r="C26" s="92">
        <f>入力用!C26</f>
        <v>0</v>
      </c>
      <c r="D26" s="93">
        <f>入力用!D26</f>
        <v>0</v>
      </c>
      <c r="E26" s="93">
        <f>入力用!E26</f>
        <v>0</v>
      </c>
      <c r="F26" s="72">
        <f>入力用!F26</f>
        <v>0</v>
      </c>
      <c r="G26" s="94">
        <f t="shared" si="0"/>
        <v>0</v>
      </c>
      <c r="H26" s="13" t="s">
        <v>18</v>
      </c>
      <c r="I26" s="95">
        <f>HLOOKUP($E$1,計算!$A$1:$L$221,18,FALSE)</f>
        <v>0</v>
      </c>
      <c r="J26" s="101">
        <f t="shared" si="1"/>
        <v>0</v>
      </c>
      <c r="K26" s="97" t="s">
        <v>18</v>
      </c>
      <c r="L26" s="74">
        <f>HLOOKUP($E$1,計算!$N$1:$Y$221,18,FALSE)</f>
        <v>0</v>
      </c>
      <c r="M26" s="94">
        <f t="shared" si="2"/>
        <v>0</v>
      </c>
      <c r="N26" s="13" t="s">
        <v>18</v>
      </c>
      <c r="O26" s="7">
        <f t="shared" si="3"/>
        <v>0</v>
      </c>
      <c r="P26" s="98">
        <f t="shared" si="4"/>
        <v>0</v>
      </c>
      <c r="Q26" s="13" t="s">
        <v>18</v>
      </c>
      <c r="R26" s="72">
        <f t="shared" si="5"/>
        <v>0</v>
      </c>
      <c r="S26" s="148">
        <f>入力用!AT26</f>
        <v>0</v>
      </c>
      <c r="T26" s="149"/>
      <c r="U26" s="150"/>
      <c r="V26" s="89"/>
    </row>
    <row r="27" spans="1:22" ht="14.25" customHeight="1" x14ac:dyDescent="0.2">
      <c r="A27" s="99">
        <f>入力用!A27</f>
        <v>0</v>
      </c>
      <c r="B27" s="100">
        <f>入力用!B27</f>
        <v>0</v>
      </c>
      <c r="C27" s="92">
        <f>入力用!C27</f>
        <v>0</v>
      </c>
      <c r="D27" s="93">
        <f>入力用!D27</f>
        <v>0</v>
      </c>
      <c r="E27" s="93">
        <f>入力用!E27</f>
        <v>0</v>
      </c>
      <c r="F27" s="72">
        <f>入力用!F27</f>
        <v>0</v>
      </c>
      <c r="G27" s="94">
        <f t="shared" si="0"/>
        <v>0</v>
      </c>
      <c r="H27" s="13" t="s">
        <v>18</v>
      </c>
      <c r="I27" s="95">
        <f>HLOOKUP($E$1,計算!$A$1:$L$221,19,FALSE)</f>
        <v>0</v>
      </c>
      <c r="J27" s="101">
        <f t="shared" si="1"/>
        <v>0</v>
      </c>
      <c r="K27" s="97" t="s">
        <v>18</v>
      </c>
      <c r="L27" s="74">
        <f>HLOOKUP($E$1,計算!$N$1:$Y$221,19,FALSE)</f>
        <v>0</v>
      </c>
      <c r="M27" s="94">
        <f t="shared" si="2"/>
        <v>0</v>
      </c>
      <c r="N27" s="13" t="s">
        <v>18</v>
      </c>
      <c r="O27" s="7">
        <f t="shared" si="3"/>
        <v>0</v>
      </c>
      <c r="P27" s="98">
        <f t="shared" si="4"/>
        <v>0</v>
      </c>
      <c r="Q27" s="13" t="s">
        <v>18</v>
      </c>
      <c r="R27" s="72">
        <f t="shared" si="5"/>
        <v>0</v>
      </c>
      <c r="S27" s="148">
        <f>入力用!AT27</f>
        <v>0</v>
      </c>
      <c r="T27" s="149"/>
      <c r="U27" s="150"/>
      <c r="V27" s="89"/>
    </row>
    <row r="28" spans="1:22" ht="14.25" customHeight="1" x14ac:dyDescent="0.2">
      <c r="A28" s="99">
        <f>入力用!A28</f>
        <v>0</v>
      </c>
      <c r="B28" s="100">
        <f>入力用!B28</f>
        <v>0</v>
      </c>
      <c r="C28" s="92">
        <f>入力用!C28</f>
        <v>0</v>
      </c>
      <c r="D28" s="93">
        <f>入力用!D28</f>
        <v>0</v>
      </c>
      <c r="E28" s="93">
        <f>入力用!E28</f>
        <v>0</v>
      </c>
      <c r="F28" s="72">
        <f>入力用!F28</f>
        <v>0</v>
      </c>
      <c r="G28" s="94">
        <f t="shared" si="0"/>
        <v>0</v>
      </c>
      <c r="H28" s="13" t="s">
        <v>18</v>
      </c>
      <c r="I28" s="95">
        <f>HLOOKUP($E$1,計算!$A$1:$L$221,20,FALSE)</f>
        <v>0</v>
      </c>
      <c r="J28" s="101">
        <f t="shared" si="1"/>
        <v>0</v>
      </c>
      <c r="K28" s="97" t="s">
        <v>18</v>
      </c>
      <c r="L28" s="74">
        <f>HLOOKUP($E$1,計算!$N$1:$Y$221,20,FALSE)</f>
        <v>0</v>
      </c>
      <c r="M28" s="94">
        <f t="shared" si="2"/>
        <v>0</v>
      </c>
      <c r="N28" s="13" t="s">
        <v>18</v>
      </c>
      <c r="O28" s="7">
        <f t="shared" si="3"/>
        <v>0</v>
      </c>
      <c r="P28" s="98">
        <f t="shared" si="4"/>
        <v>0</v>
      </c>
      <c r="Q28" s="13" t="s">
        <v>18</v>
      </c>
      <c r="R28" s="72">
        <f t="shared" si="5"/>
        <v>0</v>
      </c>
      <c r="S28" s="148">
        <f>入力用!AT28</f>
        <v>0</v>
      </c>
      <c r="T28" s="149"/>
      <c r="U28" s="150"/>
      <c r="V28" s="89"/>
    </row>
    <row r="29" spans="1:22" ht="14.25" customHeight="1" x14ac:dyDescent="0.2">
      <c r="A29" s="99">
        <f>入力用!A29</f>
        <v>0</v>
      </c>
      <c r="B29" s="100">
        <f>入力用!B29</f>
        <v>0</v>
      </c>
      <c r="C29" s="92">
        <f>入力用!C29</f>
        <v>0</v>
      </c>
      <c r="D29" s="93">
        <f>入力用!D29</f>
        <v>0</v>
      </c>
      <c r="E29" s="93">
        <f>入力用!E29</f>
        <v>0</v>
      </c>
      <c r="F29" s="72">
        <f>入力用!F29</f>
        <v>0</v>
      </c>
      <c r="G29" s="94">
        <f t="shared" si="0"/>
        <v>0</v>
      </c>
      <c r="H29" s="13" t="s">
        <v>18</v>
      </c>
      <c r="I29" s="95">
        <f>HLOOKUP($E$1,計算!$A$1:$L$221,21,FALSE)</f>
        <v>0</v>
      </c>
      <c r="J29" s="101">
        <f t="shared" si="1"/>
        <v>0</v>
      </c>
      <c r="K29" s="97" t="s">
        <v>18</v>
      </c>
      <c r="L29" s="74">
        <f>HLOOKUP($E$1,計算!$N$1:$Y$221,21,FALSE)</f>
        <v>0</v>
      </c>
      <c r="M29" s="94">
        <f t="shared" si="2"/>
        <v>0</v>
      </c>
      <c r="N29" s="13" t="s">
        <v>18</v>
      </c>
      <c r="O29" s="7">
        <f t="shared" si="3"/>
        <v>0</v>
      </c>
      <c r="P29" s="98">
        <f t="shared" si="4"/>
        <v>0</v>
      </c>
      <c r="Q29" s="13" t="s">
        <v>18</v>
      </c>
      <c r="R29" s="72">
        <f t="shared" si="5"/>
        <v>0</v>
      </c>
      <c r="S29" s="148">
        <f>入力用!AT29</f>
        <v>0</v>
      </c>
      <c r="T29" s="149"/>
      <c r="U29" s="150"/>
      <c r="V29" s="89"/>
    </row>
    <row r="30" spans="1:22" ht="14.25" customHeight="1" x14ac:dyDescent="0.2">
      <c r="A30" s="99">
        <f>入力用!A30</f>
        <v>0</v>
      </c>
      <c r="B30" s="100">
        <f>入力用!B30</f>
        <v>0</v>
      </c>
      <c r="C30" s="92">
        <f>入力用!C30</f>
        <v>0</v>
      </c>
      <c r="D30" s="93">
        <f>入力用!D30</f>
        <v>0</v>
      </c>
      <c r="E30" s="93">
        <f>入力用!E30</f>
        <v>0</v>
      </c>
      <c r="F30" s="72">
        <f>入力用!F30</f>
        <v>0</v>
      </c>
      <c r="G30" s="94">
        <f t="shared" si="0"/>
        <v>0</v>
      </c>
      <c r="H30" s="13" t="s">
        <v>18</v>
      </c>
      <c r="I30" s="95">
        <f>HLOOKUP($E$1,計算!$A$1:$L$221,22,FALSE)</f>
        <v>0</v>
      </c>
      <c r="J30" s="101">
        <f t="shared" si="1"/>
        <v>0</v>
      </c>
      <c r="K30" s="97" t="s">
        <v>18</v>
      </c>
      <c r="L30" s="74">
        <f>HLOOKUP($E$1,計算!$N$1:$Y$221,22,FALSE)</f>
        <v>0</v>
      </c>
      <c r="M30" s="94">
        <f t="shared" si="2"/>
        <v>0</v>
      </c>
      <c r="N30" s="13" t="s">
        <v>18</v>
      </c>
      <c r="O30" s="7">
        <f t="shared" si="3"/>
        <v>0</v>
      </c>
      <c r="P30" s="98">
        <f t="shared" si="4"/>
        <v>0</v>
      </c>
      <c r="Q30" s="13" t="s">
        <v>18</v>
      </c>
      <c r="R30" s="72">
        <f t="shared" si="5"/>
        <v>0</v>
      </c>
      <c r="S30" s="148">
        <f>入力用!AT30</f>
        <v>0</v>
      </c>
      <c r="T30" s="149"/>
      <c r="U30" s="150"/>
      <c r="V30" s="89"/>
    </row>
    <row r="31" spans="1:22" ht="14.25" customHeight="1" x14ac:dyDescent="0.2">
      <c r="A31" s="99">
        <f>入力用!A31</f>
        <v>0</v>
      </c>
      <c r="B31" s="100">
        <f>入力用!B31</f>
        <v>0</v>
      </c>
      <c r="C31" s="92">
        <f>入力用!C31</f>
        <v>0</v>
      </c>
      <c r="D31" s="93">
        <f>入力用!D31</f>
        <v>0</v>
      </c>
      <c r="E31" s="93">
        <f>入力用!E31</f>
        <v>0</v>
      </c>
      <c r="F31" s="72">
        <f>入力用!F31</f>
        <v>0</v>
      </c>
      <c r="G31" s="94">
        <f t="shared" si="0"/>
        <v>0</v>
      </c>
      <c r="H31" s="13" t="s">
        <v>18</v>
      </c>
      <c r="I31" s="95">
        <f>HLOOKUP($E$1,計算!$A$1:$L$221,23,FALSE)</f>
        <v>0</v>
      </c>
      <c r="J31" s="101">
        <f t="shared" si="1"/>
        <v>0</v>
      </c>
      <c r="K31" s="97" t="s">
        <v>18</v>
      </c>
      <c r="L31" s="74">
        <f>HLOOKUP($E$1,計算!$N$1:$Y$221,23,FALSE)</f>
        <v>0</v>
      </c>
      <c r="M31" s="94">
        <f t="shared" si="2"/>
        <v>0</v>
      </c>
      <c r="N31" s="13" t="s">
        <v>18</v>
      </c>
      <c r="O31" s="7">
        <f t="shared" si="3"/>
        <v>0</v>
      </c>
      <c r="P31" s="98">
        <f t="shared" si="4"/>
        <v>0</v>
      </c>
      <c r="Q31" s="13" t="s">
        <v>18</v>
      </c>
      <c r="R31" s="72">
        <f t="shared" si="5"/>
        <v>0</v>
      </c>
      <c r="S31" s="148">
        <f>入力用!AT31</f>
        <v>0</v>
      </c>
      <c r="T31" s="149"/>
      <c r="U31" s="150"/>
      <c r="V31" s="89"/>
    </row>
    <row r="32" spans="1:22" ht="14.25" customHeight="1" x14ac:dyDescent="0.2">
      <c r="A32" s="99">
        <f>入力用!A32</f>
        <v>0</v>
      </c>
      <c r="B32" s="100">
        <f>入力用!B32</f>
        <v>0</v>
      </c>
      <c r="C32" s="92">
        <f>入力用!C32</f>
        <v>0</v>
      </c>
      <c r="D32" s="93">
        <f>入力用!D32</f>
        <v>0</v>
      </c>
      <c r="E32" s="93">
        <f>入力用!E32</f>
        <v>0</v>
      </c>
      <c r="F32" s="72">
        <f>入力用!F32</f>
        <v>0</v>
      </c>
      <c r="G32" s="94">
        <f t="shared" si="0"/>
        <v>0</v>
      </c>
      <c r="H32" s="13" t="s">
        <v>18</v>
      </c>
      <c r="I32" s="95">
        <f>HLOOKUP($E$1,計算!$A$1:$L$221,24,FALSE)</f>
        <v>0</v>
      </c>
      <c r="J32" s="101">
        <f t="shared" si="1"/>
        <v>0</v>
      </c>
      <c r="K32" s="97" t="s">
        <v>18</v>
      </c>
      <c r="L32" s="74">
        <f>HLOOKUP($E$1,計算!$N$1:$Y$221,24,FALSE)</f>
        <v>0</v>
      </c>
      <c r="M32" s="94">
        <f t="shared" si="2"/>
        <v>0</v>
      </c>
      <c r="N32" s="13" t="s">
        <v>18</v>
      </c>
      <c r="O32" s="7">
        <f t="shared" si="3"/>
        <v>0</v>
      </c>
      <c r="P32" s="98">
        <f t="shared" si="4"/>
        <v>0</v>
      </c>
      <c r="Q32" s="13" t="s">
        <v>18</v>
      </c>
      <c r="R32" s="72">
        <f t="shared" si="5"/>
        <v>0</v>
      </c>
      <c r="S32" s="148">
        <f>入力用!AT32</f>
        <v>0</v>
      </c>
      <c r="T32" s="149"/>
      <c r="U32" s="150"/>
      <c r="V32" s="89"/>
    </row>
    <row r="33" spans="1:22" ht="14.25" customHeight="1" x14ac:dyDescent="0.2">
      <c r="A33" s="99">
        <f>入力用!A33</f>
        <v>0</v>
      </c>
      <c r="B33" s="100">
        <f>入力用!B33</f>
        <v>0</v>
      </c>
      <c r="C33" s="92">
        <f>入力用!C33</f>
        <v>0</v>
      </c>
      <c r="D33" s="93">
        <f>入力用!D33</f>
        <v>0</v>
      </c>
      <c r="E33" s="93">
        <f>入力用!E33</f>
        <v>0</v>
      </c>
      <c r="F33" s="72">
        <f>入力用!F33</f>
        <v>0</v>
      </c>
      <c r="G33" s="94">
        <f t="shared" si="0"/>
        <v>0</v>
      </c>
      <c r="H33" s="13" t="s">
        <v>18</v>
      </c>
      <c r="I33" s="95">
        <f>HLOOKUP($E$1,計算!$A$1:$L$221,25,FALSE)</f>
        <v>0</v>
      </c>
      <c r="J33" s="101">
        <f t="shared" si="1"/>
        <v>0</v>
      </c>
      <c r="K33" s="97" t="s">
        <v>18</v>
      </c>
      <c r="L33" s="74">
        <f>HLOOKUP($E$1,計算!$N$1:$Y$221,25,FALSE)</f>
        <v>0</v>
      </c>
      <c r="M33" s="94">
        <f t="shared" si="2"/>
        <v>0</v>
      </c>
      <c r="N33" s="13" t="s">
        <v>18</v>
      </c>
      <c r="O33" s="7">
        <f t="shared" si="3"/>
        <v>0</v>
      </c>
      <c r="P33" s="98">
        <f t="shared" si="4"/>
        <v>0</v>
      </c>
      <c r="Q33" s="13" t="s">
        <v>18</v>
      </c>
      <c r="R33" s="72">
        <f t="shared" si="5"/>
        <v>0</v>
      </c>
      <c r="S33" s="148">
        <f>入力用!AT33</f>
        <v>0</v>
      </c>
      <c r="T33" s="149"/>
      <c r="U33" s="150"/>
      <c r="V33" s="89"/>
    </row>
    <row r="34" spans="1:22" ht="14.25" customHeight="1" x14ac:dyDescent="0.2">
      <c r="A34" s="99">
        <f>入力用!A34</f>
        <v>0</v>
      </c>
      <c r="B34" s="100">
        <f>入力用!B34</f>
        <v>0</v>
      </c>
      <c r="C34" s="92">
        <f>入力用!C34</f>
        <v>0</v>
      </c>
      <c r="D34" s="93">
        <f>入力用!D34</f>
        <v>0</v>
      </c>
      <c r="E34" s="93">
        <f>入力用!E34</f>
        <v>0</v>
      </c>
      <c r="F34" s="72">
        <f>入力用!F34</f>
        <v>0</v>
      </c>
      <c r="G34" s="94">
        <f t="shared" si="0"/>
        <v>0</v>
      </c>
      <c r="H34" s="13" t="s">
        <v>18</v>
      </c>
      <c r="I34" s="95">
        <f>HLOOKUP($E$1,計算!$A$1:$L$221,26,FALSE)</f>
        <v>0</v>
      </c>
      <c r="J34" s="101">
        <f t="shared" si="1"/>
        <v>0</v>
      </c>
      <c r="K34" s="97" t="s">
        <v>18</v>
      </c>
      <c r="L34" s="74">
        <f>HLOOKUP($E$1,計算!$N$1:$Y$221,26,FALSE)</f>
        <v>0</v>
      </c>
      <c r="M34" s="94">
        <f t="shared" si="2"/>
        <v>0</v>
      </c>
      <c r="N34" s="13" t="s">
        <v>18</v>
      </c>
      <c r="O34" s="7">
        <f t="shared" si="3"/>
        <v>0</v>
      </c>
      <c r="P34" s="98">
        <f t="shared" si="4"/>
        <v>0</v>
      </c>
      <c r="Q34" s="13" t="s">
        <v>18</v>
      </c>
      <c r="R34" s="72">
        <f t="shared" si="5"/>
        <v>0</v>
      </c>
      <c r="S34" s="148">
        <f>入力用!AT34</f>
        <v>0</v>
      </c>
      <c r="T34" s="149"/>
      <c r="U34" s="150"/>
      <c r="V34" s="89"/>
    </row>
    <row r="35" spans="1:22" ht="14.25" customHeight="1" x14ac:dyDescent="0.2">
      <c r="A35" s="99">
        <f>入力用!A35</f>
        <v>0</v>
      </c>
      <c r="B35" s="100">
        <f>入力用!B35</f>
        <v>0</v>
      </c>
      <c r="C35" s="92">
        <f>入力用!C35</f>
        <v>0</v>
      </c>
      <c r="D35" s="93">
        <f>入力用!D35</f>
        <v>0</v>
      </c>
      <c r="E35" s="93">
        <f>入力用!E35</f>
        <v>0</v>
      </c>
      <c r="F35" s="72">
        <f>入力用!F35</f>
        <v>0</v>
      </c>
      <c r="G35" s="94">
        <f t="shared" si="0"/>
        <v>0</v>
      </c>
      <c r="H35" s="13" t="s">
        <v>18</v>
      </c>
      <c r="I35" s="95">
        <f>HLOOKUP($E$1,計算!$A$1:$L$221,27,FALSE)</f>
        <v>0</v>
      </c>
      <c r="J35" s="101">
        <f t="shared" si="1"/>
        <v>0</v>
      </c>
      <c r="K35" s="97" t="s">
        <v>18</v>
      </c>
      <c r="L35" s="74">
        <f>HLOOKUP($E$1,計算!$N$1:$Y$221,27,FALSE)</f>
        <v>0</v>
      </c>
      <c r="M35" s="94">
        <f t="shared" si="2"/>
        <v>0</v>
      </c>
      <c r="N35" s="13" t="s">
        <v>18</v>
      </c>
      <c r="O35" s="7">
        <f t="shared" si="3"/>
        <v>0</v>
      </c>
      <c r="P35" s="98">
        <f t="shared" si="4"/>
        <v>0</v>
      </c>
      <c r="Q35" s="13" t="s">
        <v>18</v>
      </c>
      <c r="R35" s="72">
        <f t="shared" si="5"/>
        <v>0</v>
      </c>
      <c r="S35" s="148">
        <f>入力用!AT35</f>
        <v>0</v>
      </c>
      <c r="T35" s="149"/>
      <c r="U35" s="150"/>
      <c r="V35" s="89"/>
    </row>
    <row r="36" spans="1:22" ht="14.25" customHeight="1" x14ac:dyDescent="0.2">
      <c r="A36" s="99">
        <f>入力用!A36</f>
        <v>0</v>
      </c>
      <c r="B36" s="100">
        <f>入力用!B36</f>
        <v>0</v>
      </c>
      <c r="C36" s="92">
        <f>入力用!C36</f>
        <v>0</v>
      </c>
      <c r="D36" s="93">
        <f>入力用!D36</f>
        <v>0</v>
      </c>
      <c r="E36" s="93">
        <f>入力用!E36</f>
        <v>0</v>
      </c>
      <c r="F36" s="72">
        <f>入力用!F36</f>
        <v>0</v>
      </c>
      <c r="G36" s="94">
        <f t="shared" si="0"/>
        <v>0</v>
      </c>
      <c r="H36" s="13" t="s">
        <v>18</v>
      </c>
      <c r="I36" s="95">
        <f>HLOOKUP($E$1,計算!$A$1:$L$221,28,FALSE)</f>
        <v>0</v>
      </c>
      <c r="J36" s="101">
        <f t="shared" si="1"/>
        <v>0</v>
      </c>
      <c r="K36" s="97" t="s">
        <v>18</v>
      </c>
      <c r="L36" s="74">
        <f>HLOOKUP($E$1,計算!$N$1:$Y$221,28,FALSE)</f>
        <v>0</v>
      </c>
      <c r="M36" s="94">
        <f t="shared" si="2"/>
        <v>0</v>
      </c>
      <c r="N36" s="13" t="s">
        <v>18</v>
      </c>
      <c r="O36" s="7">
        <f t="shared" si="3"/>
        <v>0</v>
      </c>
      <c r="P36" s="98">
        <f t="shared" si="4"/>
        <v>0</v>
      </c>
      <c r="Q36" s="13" t="s">
        <v>18</v>
      </c>
      <c r="R36" s="72">
        <f t="shared" si="5"/>
        <v>0</v>
      </c>
      <c r="S36" s="148">
        <f>入力用!AT36</f>
        <v>0</v>
      </c>
      <c r="T36" s="149"/>
      <c r="U36" s="150"/>
      <c r="V36" s="89"/>
    </row>
    <row r="37" spans="1:22" ht="14.25" customHeight="1" x14ac:dyDescent="0.2">
      <c r="A37" s="99">
        <f>入力用!A37</f>
        <v>0</v>
      </c>
      <c r="B37" s="100">
        <f>入力用!B37</f>
        <v>0</v>
      </c>
      <c r="C37" s="92">
        <f>入力用!C37</f>
        <v>0</v>
      </c>
      <c r="D37" s="93">
        <f>入力用!D37</f>
        <v>0</v>
      </c>
      <c r="E37" s="93">
        <f>入力用!E37</f>
        <v>0</v>
      </c>
      <c r="F37" s="72">
        <f>入力用!F37</f>
        <v>0</v>
      </c>
      <c r="G37" s="94">
        <f t="shared" si="0"/>
        <v>0</v>
      </c>
      <c r="H37" s="13" t="s">
        <v>18</v>
      </c>
      <c r="I37" s="95">
        <f>HLOOKUP($E$1,計算!$A$1:$L$221,29,FALSE)</f>
        <v>0</v>
      </c>
      <c r="J37" s="101">
        <f t="shared" si="1"/>
        <v>0</v>
      </c>
      <c r="K37" s="97" t="s">
        <v>18</v>
      </c>
      <c r="L37" s="74">
        <f>HLOOKUP($E$1,計算!$N$1:$Y$221,29,FALSE)</f>
        <v>0</v>
      </c>
      <c r="M37" s="94">
        <f t="shared" si="2"/>
        <v>0</v>
      </c>
      <c r="N37" s="13" t="s">
        <v>18</v>
      </c>
      <c r="O37" s="7">
        <f t="shared" si="3"/>
        <v>0</v>
      </c>
      <c r="P37" s="98">
        <f t="shared" si="4"/>
        <v>0</v>
      </c>
      <c r="Q37" s="13" t="s">
        <v>18</v>
      </c>
      <c r="R37" s="72">
        <f t="shared" si="5"/>
        <v>0</v>
      </c>
      <c r="S37" s="148">
        <f>入力用!AT37</f>
        <v>0</v>
      </c>
      <c r="T37" s="149"/>
      <c r="U37" s="150"/>
      <c r="V37" s="89"/>
    </row>
    <row r="38" spans="1:22" ht="14.25" customHeight="1" x14ac:dyDescent="0.2">
      <c r="A38" s="99">
        <f>入力用!A38</f>
        <v>0</v>
      </c>
      <c r="B38" s="100">
        <f>入力用!B38</f>
        <v>0</v>
      </c>
      <c r="C38" s="92">
        <f>入力用!C38</f>
        <v>0</v>
      </c>
      <c r="D38" s="93">
        <f>入力用!D38</f>
        <v>0</v>
      </c>
      <c r="E38" s="93">
        <f>入力用!E38</f>
        <v>0</v>
      </c>
      <c r="F38" s="72">
        <f>入力用!F38</f>
        <v>0</v>
      </c>
      <c r="G38" s="94">
        <f t="shared" si="0"/>
        <v>0</v>
      </c>
      <c r="H38" s="13" t="s">
        <v>18</v>
      </c>
      <c r="I38" s="95">
        <f>HLOOKUP($E$1,計算!$A$1:$L$221,30,FALSE)</f>
        <v>0</v>
      </c>
      <c r="J38" s="101">
        <f t="shared" si="1"/>
        <v>0</v>
      </c>
      <c r="K38" s="97" t="s">
        <v>18</v>
      </c>
      <c r="L38" s="74">
        <f>HLOOKUP($E$1,計算!$N$1:$Y$221,30,FALSE)</f>
        <v>0</v>
      </c>
      <c r="M38" s="94">
        <f t="shared" si="2"/>
        <v>0</v>
      </c>
      <c r="N38" s="13" t="s">
        <v>18</v>
      </c>
      <c r="O38" s="7">
        <f t="shared" si="3"/>
        <v>0</v>
      </c>
      <c r="P38" s="98">
        <f t="shared" si="4"/>
        <v>0</v>
      </c>
      <c r="Q38" s="13" t="s">
        <v>18</v>
      </c>
      <c r="R38" s="72">
        <f t="shared" si="5"/>
        <v>0</v>
      </c>
      <c r="S38" s="148">
        <f>入力用!AT38</f>
        <v>0</v>
      </c>
      <c r="T38" s="149"/>
      <c r="U38" s="150"/>
      <c r="V38" s="89"/>
    </row>
    <row r="39" spans="1:22" ht="14.25" customHeight="1" x14ac:dyDescent="0.2">
      <c r="A39" s="99">
        <f>入力用!A39</f>
        <v>0</v>
      </c>
      <c r="B39" s="100">
        <f>入力用!B39</f>
        <v>0</v>
      </c>
      <c r="C39" s="92">
        <f>入力用!C39</f>
        <v>0</v>
      </c>
      <c r="D39" s="93">
        <f>入力用!D39</f>
        <v>0</v>
      </c>
      <c r="E39" s="93">
        <f>入力用!E39</f>
        <v>0</v>
      </c>
      <c r="F39" s="72">
        <f>入力用!F39</f>
        <v>0</v>
      </c>
      <c r="G39" s="94">
        <f t="shared" si="0"/>
        <v>0</v>
      </c>
      <c r="H39" s="13" t="s">
        <v>18</v>
      </c>
      <c r="I39" s="95">
        <f>HLOOKUP($E$1,計算!$A$1:$L$221,31,FALSE)</f>
        <v>0</v>
      </c>
      <c r="J39" s="101">
        <f t="shared" si="1"/>
        <v>0</v>
      </c>
      <c r="K39" s="97" t="s">
        <v>18</v>
      </c>
      <c r="L39" s="74">
        <f>HLOOKUP($E$1,計算!$N$1:$Y$221,31,FALSE)</f>
        <v>0</v>
      </c>
      <c r="M39" s="94">
        <f t="shared" si="2"/>
        <v>0</v>
      </c>
      <c r="N39" s="13" t="s">
        <v>18</v>
      </c>
      <c r="O39" s="7">
        <f t="shared" si="3"/>
        <v>0</v>
      </c>
      <c r="P39" s="98">
        <f t="shared" si="4"/>
        <v>0</v>
      </c>
      <c r="Q39" s="13" t="s">
        <v>18</v>
      </c>
      <c r="R39" s="72">
        <f t="shared" si="5"/>
        <v>0</v>
      </c>
      <c r="S39" s="148">
        <f>入力用!AT39</f>
        <v>0</v>
      </c>
      <c r="T39" s="149"/>
      <c r="U39" s="150"/>
      <c r="V39" s="89"/>
    </row>
    <row r="40" spans="1:22" ht="14.25" customHeight="1" x14ac:dyDescent="0.2">
      <c r="A40" s="99">
        <f>入力用!A40</f>
        <v>0</v>
      </c>
      <c r="B40" s="100">
        <f>入力用!B40</f>
        <v>0</v>
      </c>
      <c r="C40" s="92">
        <f>入力用!C40</f>
        <v>0</v>
      </c>
      <c r="D40" s="93">
        <f>入力用!D40</f>
        <v>0</v>
      </c>
      <c r="E40" s="93">
        <f>入力用!E40</f>
        <v>0</v>
      </c>
      <c r="F40" s="72">
        <f>入力用!F40</f>
        <v>0</v>
      </c>
      <c r="G40" s="94">
        <f t="shared" si="0"/>
        <v>0</v>
      </c>
      <c r="H40" s="13" t="s">
        <v>18</v>
      </c>
      <c r="I40" s="95">
        <f>HLOOKUP($E$1,計算!$A$1:$L$221,32,FALSE)</f>
        <v>0</v>
      </c>
      <c r="J40" s="101">
        <f t="shared" si="1"/>
        <v>0</v>
      </c>
      <c r="K40" s="97" t="s">
        <v>18</v>
      </c>
      <c r="L40" s="74">
        <f>HLOOKUP($E$1,計算!$N$1:$Y$221,32,FALSE)</f>
        <v>0</v>
      </c>
      <c r="M40" s="94">
        <f t="shared" si="2"/>
        <v>0</v>
      </c>
      <c r="N40" s="13" t="s">
        <v>18</v>
      </c>
      <c r="O40" s="7">
        <f t="shared" si="3"/>
        <v>0</v>
      </c>
      <c r="P40" s="98">
        <f t="shared" si="4"/>
        <v>0</v>
      </c>
      <c r="Q40" s="13" t="s">
        <v>18</v>
      </c>
      <c r="R40" s="72">
        <f t="shared" si="5"/>
        <v>0</v>
      </c>
      <c r="S40" s="148">
        <f>入力用!AT40</f>
        <v>0</v>
      </c>
      <c r="T40" s="149"/>
      <c r="U40" s="150"/>
      <c r="V40" s="89"/>
    </row>
    <row r="41" spans="1:22" ht="14.25" customHeight="1" x14ac:dyDescent="0.2">
      <c r="A41" s="99">
        <f>入力用!A41</f>
        <v>0</v>
      </c>
      <c r="B41" s="100">
        <f>入力用!B41</f>
        <v>0</v>
      </c>
      <c r="C41" s="92">
        <f>入力用!C41</f>
        <v>0</v>
      </c>
      <c r="D41" s="93">
        <f>入力用!D41</f>
        <v>0</v>
      </c>
      <c r="E41" s="93">
        <f>入力用!E41</f>
        <v>0</v>
      </c>
      <c r="F41" s="72">
        <f>入力用!F41</f>
        <v>0</v>
      </c>
      <c r="G41" s="94">
        <f t="shared" si="0"/>
        <v>0</v>
      </c>
      <c r="H41" s="13" t="s">
        <v>18</v>
      </c>
      <c r="I41" s="95">
        <f>HLOOKUP($E$1,計算!$A$1:$L$221,33,FALSE)</f>
        <v>0</v>
      </c>
      <c r="J41" s="101">
        <f t="shared" si="1"/>
        <v>0</v>
      </c>
      <c r="K41" s="97" t="s">
        <v>18</v>
      </c>
      <c r="L41" s="74">
        <f>HLOOKUP($E$1,計算!$N$1:$Y$221,33,FALSE)</f>
        <v>0</v>
      </c>
      <c r="M41" s="94">
        <f t="shared" si="2"/>
        <v>0</v>
      </c>
      <c r="N41" s="13" t="s">
        <v>18</v>
      </c>
      <c r="O41" s="7">
        <f t="shared" si="3"/>
        <v>0</v>
      </c>
      <c r="P41" s="98">
        <f t="shared" si="4"/>
        <v>0</v>
      </c>
      <c r="Q41" s="13" t="s">
        <v>18</v>
      </c>
      <c r="R41" s="72">
        <f t="shared" si="5"/>
        <v>0</v>
      </c>
      <c r="S41" s="148">
        <f>入力用!AT41</f>
        <v>0</v>
      </c>
      <c r="T41" s="149"/>
      <c r="U41" s="150"/>
      <c r="V41" s="89"/>
    </row>
    <row r="42" spans="1:22" ht="14.25" customHeight="1" x14ac:dyDescent="0.2">
      <c r="A42" s="99">
        <f>入力用!A42</f>
        <v>0</v>
      </c>
      <c r="B42" s="100">
        <f>入力用!B42</f>
        <v>0</v>
      </c>
      <c r="C42" s="92">
        <f>入力用!C42</f>
        <v>0</v>
      </c>
      <c r="D42" s="93">
        <f>入力用!D42</f>
        <v>0</v>
      </c>
      <c r="E42" s="93">
        <f>入力用!E42</f>
        <v>0</v>
      </c>
      <c r="F42" s="72">
        <f>入力用!F42</f>
        <v>0</v>
      </c>
      <c r="G42" s="94">
        <f t="shared" si="0"/>
        <v>0</v>
      </c>
      <c r="H42" s="13" t="s">
        <v>18</v>
      </c>
      <c r="I42" s="95">
        <f>HLOOKUP($E$1,計算!$A$1:$L$221,34,FALSE)</f>
        <v>0</v>
      </c>
      <c r="J42" s="101">
        <f t="shared" si="1"/>
        <v>0</v>
      </c>
      <c r="K42" s="97" t="s">
        <v>18</v>
      </c>
      <c r="L42" s="74">
        <f>HLOOKUP($E$1,計算!$N$1:$Y$221,34,FALSE)</f>
        <v>0</v>
      </c>
      <c r="M42" s="94">
        <f t="shared" si="2"/>
        <v>0</v>
      </c>
      <c r="N42" s="13" t="s">
        <v>18</v>
      </c>
      <c r="O42" s="7">
        <f t="shared" si="3"/>
        <v>0</v>
      </c>
      <c r="P42" s="98">
        <f t="shared" si="4"/>
        <v>0</v>
      </c>
      <c r="Q42" s="13" t="s">
        <v>18</v>
      </c>
      <c r="R42" s="72">
        <f t="shared" si="5"/>
        <v>0</v>
      </c>
      <c r="S42" s="148">
        <f>入力用!AT42</f>
        <v>0</v>
      </c>
      <c r="T42" s="149"/>
      <c r="U42" s="150"/>
      <c r="V42" s="89"/>
    </row>
    <row r="43" spans="1:22" ht="14.25" customHeight="1" x14ac:dyDescent="0.2">
      <c r="A43" s="99">
        <f>入力用!A43</f>
        <v>0</v>
      </c>
      <c r="B43" s="100">
        <f>入力用!B43</f>
        <v>0</v>
      </c>
      <c r="C43" s="92">
        <f>入力用!C43</f>
        <v>0</v>
      </c>
      <c r="D43" s="93">
        <f>入力用!D43</f>
        <v>0</v>
      </c>
      <c r="E43" s="93">
        <f>入力用!E43</f>
        <v>0</v>
      </c>
      <c r="F43" s="72">
        <f>入力用!F43</f>
        <v>0</v>
      </c>
      <c r="G43" s="94">
        <f t="shared" si="0"/>
        <v>0</v>
      </c>
      <c r="H43" s="13" t="s">
        <v>18</v>
      </c>
      <c r="I43" s="95">
        <f>HLOOKUP($E$1,計算!$A$1:$L$221,35,FALSE)</f>
        <v>0</v>
      </c>
      <c r="J43" s="101">
        <f t="shared" si="1"/>
        <v>0</v>
      </c>
      <c r="K43" s="97" t="s">
        <v>18</v>
      </c>
      <c r="L43" s="74">
        <f>HLOOKUP($E$1,計算!$N$1:$Y$221,35,FALSE)</f>
        <v>0</v>
      </c>
      <c r="M43" s="94">
        <f t="shared" si="2"/>
        <v>0</v>
      </c>
      <c r="N43" s="13" t="s">
        <v>18</v>
      </c>
      <c r="O43" s="7">
        <f t="shared" si="3"/>
        <v>0</v>
      </c>
      <c r="P43" s="98">
        <f t="shared" si="4"/>
        <v>0</v>
      </c>
      <c r="Q43" s="13" t="s">
        <v>18</v>
      </c>
      <c r="R43" s="72">
        <f t="shared" si="5"/>
        <v>0</v>
      </c>
      <c r="S43" s="148">
        <f>入力用!AT43</f>
        <v>0</v>
      </c>
      <c r="T43" s="149"/>
      <c r="U43" s="150"/>
      <c r="V43" s="89"/>
    </row>
    <row r="44" spans="1:22" ht="14.25" customHeight="1" x14ac:dyDescent="0.2">
      <c r="A44" s="99">
        <f>入力用!A44</f>
        <v>0</v>
      </c>
      <c r="B44" s="100">
        <f>入力用!B44</f>
        <v>0</v>
      </c>
      <c r="C44" s="92">
        <f>入力用!C44</f>
        <v>0</v>
      </c>
      <c r="D44" s="93">
        <f>入力用!D44</f>
        <v>0</v>
      </c>
      <c r="E44" s="93">
        <f>入力用!E44</f>
        <v>0</v>
      </c>
      <c r="F44" s="72">
        <f>入力用!F44</f>
        <v>0</v>
      </c>
      <c r="G44" s="94">
        <f t="shared" si="0"/>
        <v>0</v>
      </c>
      <c r="H44" s="13" t="s">
        <v>18</v>
      </c>
      <c r="I44" s="95">
        <f>HLOOKUP($E$1,計算!$A$1:$L$221,36,FALSE)</f>
        <v>0</v>
      </c>
      <c r="J44" s="101">
        <f t="shared" si="1"/>
        <v>0</v>
      </c>
      <c r="K44" s="97" t="s">
        <v>18</v>
      </c>
      <c r="L44" s="74">
        <f>HLOOKUP($E$1,計算!$N$1:$Y$221,36,FALSE)</f>
        <v>0</v>
      </c>
      <c r="M44" s="94">
        <f t="shared" si="2"/>
        <v>0</v>
      </c>
      <c r="N44" s="13" t="s">
        <v>18</v>
      </c>
      <c r="O44" s="7">
        <f t="shared" si="3"/>
        <v>0</v>
      </c>
      <c r="P44" s="98">
        <f t="shared" si="4"/>
        <v>0</v>
      </c>
      <c r="Q44" s="13" t="s">
        <v>18</v>
      </c>
      <c r="R44" s="72">
        <f t="shared" si="5"/>
        <v>0</v>
      </c>
      <c r="S44" s="148">
        <f>入力用!AT44</f>
        <v>0</v>
      </c>
      <c r="T44" s="149"/>
      <c r="U44" s="150"/>
      <c r="V44" s="89"/>
    </row>
    <row r="45" spans="1:22" ht="14.25" customHeight="1" x14ac:dyDescent="0.2">
      <c r="A45" s="99">
        <f>入力用!A45</f>
        <v>0</v>
      </c>
      <c r="B45" s="100">
        <f>入力用!B45</f>
        <v>0</v>
      </c>
      <c r="C45" s="92">
        <f>入力用!C45</f>
        <v>0</v>
      </c>
      <c r="D45" s="93">
        <f>入力用!D45</f>
        <v>0</v>
      </c>
      <c r="E45" s="93">
        <f>入力用!E45</f>
        <v>0</v>
      </c>
      <c r="F45" s="72">
        <f>入力用!F45</f>
        <v>0</v>
      </c>
      <c r="G45" s="94">
        <f t="shared" si="0"/>
        <v>0</v>
      </c>
      <c r="H45" s="13" t="s">
        <v>18</v>
      </c>
      <c r="I45" s="95">
        <f>HLOOKUP($E$1,計算!$A$1:$L$221,37,FALSE)</f>
        <v>0</v>
      </c>
      <c r="J45" s="101">
        <f t="shared" si="1"/>
        <v>0</v>
      </c>
      <c r="K45" s="97" t="s">
        <v>18</v>
      </c>
      <c r="L45" s="74">
        <f>HLOOKUP($E$1,計算!$N$1:$Y$221,37,FALSE)</f>
        <v>0</v>
      </c>
      <c r="M45" s="94">
        <f t="shared" si="2"/>
        <v>0</v>
      </c>
      <c r="N45" s="13" t="s">
        <v>18</v>
      </c>
      <c r="O45" s="7">
        <f t="shared" si="3"/>
        <v>0</v>
      </c>
      <c r="P45" s="98">
        <f t="shared" si="4"/>
        <v>0</v>
      </c>
      <c r="Q45" s="13" t="s">
        <v>18</v>
      </c>
      <c r="R45" s="72">
        <f t="shared" si="5"/>
        <v>0</v>
      </c>
      <c r="S45" s="148">
        <f>入力用!AT45</f>
        <v>0</v>
      </c>
      <c r="T45" s="149"/>
      <c r="U45" s="150"/>
      <c r="V45" s="89"/>
    </row>
    <row r="46" spans="1:22" ht="14.25" customHeight="1" x14ac:dyDescent="0.2">
      <c r="A46" s="99">
        <f>入力用!A46</f>
        <v>0</v>
      </c>
      <c r="B46" s="100">
        <f>入力用!B46</f>
        <v>0</v>
      </c>
      <c r="C46" s="92">
        <f>入力用!C46</f>
        <v>0</v>
      </c>
      <c r="D46" s="93">
        <f>入力用!D46</f>
        <v>0</v>
      </c>
      <c r="E46" s="93">
        <f>入力用!E46</f>
        <v>0</v>
      </c>
      <c r="F46" s="72">
        <f>入力用!F46</f>
        <v>0</v>
      </c>
      <c r="G46" s="94">
        <f t="shared" si="0"/>
        <v>0</v>
      </c>
      <c r="H46" s="13" t="s">
        <v>18</v>
      </c>
      <c r="I46" s="95">
        <f>HLOOKUP($E$1,計算!$A$1:$L$221,38,FALSE)</f>
        <v>0</v>
      </c>
      <c r="J46" s="101">
        <f t="shared" si="1"/>
        <v>0</v>
      </c>
      <c r="K46" s="97" t="s">
        <v>18</v>
      </c>
      <c r="L46" s="74">
        <f>HLOOKUP($E$1,計算!$N$1:$Y$221,38,FALSE)</f>
        <v>0</v>
      </c>
      <c r="M46" s="94">
        <f t="shared" si="2"/>
        <v>0</v>
      </c>
      <c r="N46" s="13" t="s">
        <v>18</v>
      </c>
      <c r="O46" s="7">
        <f t="shared" si="3"/>
        <v>0</v>
      </c>
      <c r="P46" s="98">
        <f t="shared" si="4"/>
        <v>0</v>
      </c>
      <c r="Q46" s="13" t="s">
        <v>18</v>
      </c>
      <c r="R46" s="72">
        <f t="shared" si="5"/>
        <v>0</v>
      </c>
      <c r="S46" s="148">
        <f>入力用!AT46</f>
        <v>0</v>
      </c>
      <c r="T46" s="149"/>
      <c r="U46" s="150"/>
      <c r="V46" s="89"/>
    </row>
    <row r="47" spans="1:22" ht="14.25" customHeight="1" x14ac:dyDescent="0.2">
      <c r="A47" s="99">
        <f>入力用!A47</f>
        <v>0</v>
      </c>
      <c r="B47" s="100">
        <f>入力用!B47</f>
        <v>0</v>
      </c>
      <c r="C47" s="92">
        <f>入力用!C47</f>
        <v>0</v>
      </c>
      <c r="D47" s="93">
        <f>入力用!D47</f>
        <v>0</v>
      </c>
      <c r="E47" s="93">
        <f>入力用!E47</f>
        <v>0</v>
      </c>
      <c r="F47" s="72">
        <f>入力用!F47</f>
        <v>0</v>
      </c>
      <c r="G47" s="94">
        <f t="shared" si="0"/>
        <v>0</v>
      </c>
      <c r="H47" s="13" t="s">
        <v>18</v>
      </c>
      <c r="I47" s="95">
        <f>HLOOKUP($E$1,計算!$A$1:$L$221,39,FALSE)</f>
        <v>0</v>
      </c>
      <c r="J47" s="101">
        <f t="shared" si="1"/>
        <v>0</v>
      </c>
      <c r="K47" s="97" t="s">
        <v>18</v>
      </c>
      <c r="L47" s="74">
        <f>HLOOKUP($E$1,計算!$N$1:$Y$221,39,FALSE)</f>
        <v>0</v>
      </c>
      <c r="M47" s="94">
        <f t="shared" si="2"/>
        <v>0</v>
      </c>
      <c r="N47" s="13" t="s">
        <v>18</v>
      </c>
      <c r="O47" s="7">
        <f t="shared" si="3"/>
        <v>0</v>
      </c>
      <c r="P47" s="98">
        <f t="shared" si="4"/>
        <v>0</v>
      </c>
      <c r="Q47" s="13" t="s">
        <v>18</v>
      </c>
      <c r="R47" s="72">
        <f t="shared" si="5"/>
        <v>0</v>
      </c>
      <c r="S47" s="148">
        <f>入力用!AT47</f>
        <v>0</v>
      </c>
      <c r="T47" s="149"/>
      <c r="U47" s="150"/>
      <c r="V47" s="89"/>
    </row>
    <row r="48" spans="1:22" ht="14.25" customHeight="1" x14ac:dyDescent="0.2">
      <c r="A48" s="99">
        <f>入力用!A48</f>
        <v>0</v>
      </c>
      <c r="B48" s="100">
        <f>入力用!B48</f>
        <v>0</v>
      </c>
      <c r="C48" s="92">
        <f>入力用!C48</f>
        <v>0</v>
      </c>
      <c r="D48" s="93">
        <f>入力用!D48</f>
        <v>0</v>
      </c>
      <c r="E48" s="93">
        <f>入力用!E48</f>
        <v>0</v>
      </c>
      <c r="F48" s="72">
        <f>入力用!F48</f>
        <v>0</v>
      </c>
      <c r="G48" s="94">
        <f t="shared" si="0"/>
        <v>0</v>
      </c>
      <c r="H48" s="13" t="s">
        <v>18</v>
      </c>
      <c r="I48" s="95">
        <f>HLOOKUP($E$1,計算!$A$1:$L$221,40,FALSE)</f>
        <v>0</v>
      </c>
      <c r="J48" s="101">
        <f t="shared" si="1"/>
        <v>0</v>
      </c>
      <c r="K48" s="97" t="s">
        <v>18</v>
      </c>
      <c r="L48" s="74">
        <f>HLOOKUP($E$1,計算!$N$1:$Y$221,40,FALSE)</f>
        <v>0</v>
      </c>
      <c r="M48" s="94">
        <f t="shared" si="2"/>
        <v>0</v>
      </c>
      <c r="N48" s="13" t="s">
        <v>18</v>
      </c>
      <c r="O48" s="7">
        <f t="shared" si="3"/>
        <v>0</v>
      </c>
      <c r="P48" s="98">
        <f t="shared" si="4"/>
        <v>0</v>
      </c>
      <c r="Q48" s="13" t="s">
        <v>18</v>
      </c>
      <c r="R48" s="72">
        <f t="shared" si="5"/>
        <v>0</v>
      </c>
      <c r="S48" s="148">
        <f>入力用!AT48</f>
        <v>0</v>
      </c>
      <c r="T48" s="149"/>
      <c r="U48" s="150"/>
      <c r="V48" s="89"/>
    </row>
    <row r="49" spans="1:22" ht="14.25" customHeight="1" x14ac:dyDescent="0.2">
      <c r="A49" s="99">
        <f>入力用!A49</f>
        <v>0</v>
      </c>
      <c r="B49" s="100">
        <f>入力用!B49</f>
        <v>0</v>
      </c>
      <c r="C49" s="92">
        <f>入力用!C49</f>
        <v>0</v>
      </c>
      <c r="D49" s="93">
        <f>入力用!D49</f>
        <v>0</v>
      </c>
      <c r="E49" s="93">
        <f>入力用!E49</f>
        <v>0</v>
      </c>
      <c r="F49" s="72">
        <f>入力用!F49</f>
        <v>0</v>
      </c>
      <c r="G49" s="94">
        <f t="shared" si="0"/>
        <v>0</v>
      </c>
      <c r="H49" s="13" t="s">
        <v>18</v>
      </c>
      <c r="I49" s="95">
        <f>HLOOKUP($E$1,計算!$A$1:$L$221,41,FALSE)</f>
        <v>0</v>
      </c>
      <c r="J49" s="101">
        <f t="shared" si="1"/>
        <v>0</v>
      </c>
      <c r="K49" s="97" t="s">
        <v>18</v>
      </c>
      <c r="L49" s="74">
        <f>HLOOKUP($E$1,計算!$N$1:$Y$221,41,FALSE)</f>
        <v>0</v>
      </c>
      <c r="M49" s="94">
        <f t="shared" si="2"/>
        <v>0</v>
      </c>
      <c r="N49" s="13" t="s">
        <v>18</v>
      </c>
      <c r="O49" s="7">
        <f t="shared" si="3"/>
        <v>0</v>
      </c>
      <c r="P49" s="98">
        <f t="shared" si="4"/>
        <v>0</v>
      </c>
      <c r="Q49" s="13" t="s">
        <v>18</v>
      </c>
      <c r="R49" s="72">
        <f t="shared" si="5"/>
        <v>0</v>
      </c>
      <c r="S49" s="148">
        <f>入力用!AT49</f>
        <v>0</v>
      </c>
      <c r="T49" s="149"/>
      <c r="U49" s="150"/>
      <c r="V49" s="89"/>
    </row>
    <row r="50" spans="1:22" ht="14.25" customHeight="1" x14ac:dyDescent="0.2">
      <c r="A50" s="99">
        <f>入力用!A50</f>
        <v>0</v>
      </c>
      <c r="B50" s="100">
        <f>入力用!B50</f>
        <v>0</v>
      </c>
      <c r="C50" s="92">
        <f>入力用!C50</f>
        <v>0</v>
      </c>
      <c r="D50" s="93">
        <f>入力用!D50</f>
        <v>0</v>
      </c>
      <c r="E50" s="93">
        <f>入力用!E50</f>
        <v>0</v>
      </c>
      <c r="F50" s="72">
        <f>入力用!F50</f>
        <v>0</v>
      </c>
      <c r="G50" s="94">
        <f t="shared" si="0"/>
        <v>0</v>
      </c>
      <c r="H50" s="13" t="s">
        <v>18</v>
      </c>
      <c r="I50" s="95">
        <f>HLOOKUP($E$1,計算!$A$1:$L$221,42,FALSE)</f>
        <v>0</v>
      </c>
      <c r="J50" s="101">
        <f t="shared" si="1"/>
        <v>0</v>
      </c>
      <c r="K50" s="97" t="s">
        <v>18</v>
      </c>
      <c r="L50" s="74">
        <f>HLOOKUP($E$1,計算!$N$1:$Y$221,42,FALSE)</f>
        <v>0</v>
      </c>
      <c r="M50" s="94">
        <f t="shared" si="2"/>
        <v>0</v>
      </c>
      <c r="N50" s="13" t="s">
        <v>18</v>
      </c>
      <c r="O50" s="7">
        <f t="shared" si="3"/>
        <v>0</v>
      </c>
      <c r="P50" s="98">
        <f t="shared" si="4"/>
        <v>0</v>
      </c>
      <c r="Q50" s="13" t="s">
        <v>18</v>
      </c>
      <c r="R50" s="72">
        <f t="shared" si="5"/>
        <v>0</v>
      </c>
      <c r="S50" s="148">
        <f>入力用!AT50</f>
        <v>0</v>
      </c>
      <c r="T50" s="149"/>
      <c r="U50" s="150"/>
      <c r="V50" s="89"/>
    </row>
    <row r="51" spans="1:22" ht="14.25" customHeight="1" x14ac:dyDescent="0.2">
      <c r="A51" s="99">
        <f>入力用!A51</f>
        <v>0</v>
      </c>
      <c r="B51" s="100">
        <f>入力用!B51</f>
        <v>0</v>
      </c>
      <c r="C51" s="92">
        <f>入力用!C51</f>
        <v>0</v>
      </c>
      <c r="D51" s="93">
        <f>入力用!D51</f>
        <v>0</v>
      </c>
      <c r="E51" s="93">
        <f>入力用!E51</f>
        <v>0</v>
      </c>
      <c r="F51" s="72">
        <f>入力用!F51</f>
        <v>0</v>
      </c>
      <c r="G51" s="94">
        <f t="shared" si="0"/>
        <v>0</v>
      </c>
      <c r="H51" s="13" t="s">
        <v>18</v>
      </c>
      <c r="I51" s="95">
        <f>HLOOKUP($E$1,計算!$A$1:$L$221,43,FALSE)</f>
        <v>0</v>
      </c>
      <c r="J51" s="101">
        <f t="shared" si="1"/>
        <v>0</v>
      </c>
      <c r="K51" s="97" t="s">
        <v>18</v>
      </c>
      <c r="L51" s="74">
        <f>HLOOKUP($E$1,計算!$N$1:$Y$221,43,FALSE)</f>
        <v>0</v>
      </c>
      <c r="M51" s="94">
        <f t="shared" si="2"/>
        <v>0</v>
      </c>
      <c r="N51" s="13" t="s">
        <v>18</v>
      </c>
      <c r="O51" s="7">
        <f t="shared" si="3"/>
        <v>0</v>
      </c>
      <c r="P51" s="98">
        <f t="shared" si="4"/>
        <v>0</v>
      </c>
      <c r="Q51" s="13" t="s">
        <v>18</v>
      </c>
      <c r="R51" s="72">
        <f t="shared" si="5"/>
        <v>0</v>
      </c>
      <c r="S51" s="148">
        <f>入力用!AT51</f>
        <v>0</v>
      </c>
      <c r="T51" s="149"/>
      <c r="U51" s="150"/>
      <c r="V51" s="89"/>
    </row>
    <row r="52" spans="1:22" ht="14.25" customHeight="1" x14ac:dyDescent="0.2">
      <c r="A52" s="99">
        <f>入力用!A52</f>
        <v>0</v>
      </c>
      <c r="B52" s="100">
        <f>入力用!B52</f>
        <v>0</v>
      </c>
      <c r="C52" s="92">
        <f>入力用!C52</f>
        <v>0</v>
      </c>
      <c r="D52" s="93">
        <f>入力用!D52</f>
        <v>0</v>
      </c>
      <c r="E52" s="93">
        <f>入力用!E52</f>
        <v>0</v>
      </c>
      <c r="F52" s="72">
        <f>入力用!F52</f>
        <v>0</v>
      </c>
      <c r="G52" s="94">
        <f t="shared" si="0"/>
        <v>0</v>
      </c>
      <c r="H52" s="13" t="s">
        <v>18</v>
      </c>
      <c r="I52" s="95">
        <f>HLOOKUP($E$1,計算!$A$1:$L$221,44,FALSE)</f>
        <v>0</v>
      </c>
      <c r="J52" s="101">
        <f t="shared" si="1"/>
        <v>0</v>
      </c>
      <c r="K52" s="97" t="s">
        <v>18</v>
      </c>
      <c r="L52" s="74">
        <f>HLOOKUP($E$1,計算!$N$1:$Y$221,44,FALSE)</f>
        <v>0</v>
      </c>
      <c r="M52" s="94">
        <f t="shared" si="2"/>
        <v>0</v>
      </c>
      <c r="N52" s="13" t="s">
        <v>18</v>
      </c>
      <c r="O52" s="7">
        <f t="shared" si="3"/>
        <v>0</v>
      </c>
      <c r="P52" s="98">
        <f t="shared" si="4"/>
        <v>0</v>
      </c>
      <c r="Q52" s="13" t="s">
        <v>18</v>
      </c>
      <c r="R52" s="72">
        <f t="shared" si="5"/>
        <v>0</v>
      </c>
      <c r="S52" s="148">
        <f>入力用!AT52</f>
        <v>0</v>
      </c>
      <c r="T52" s="149"/>
      <c r="U52" s="150"/>
      <c r="V52" s="89"/>
    </row>
    <row r="53" spans="1:22" ht="14.25" customHeight="1" x14ac:dyDescent="0.2">
      <c r="A53" s="99">
        <f>入力用!A53</f>
        <v>0</v>
      </c>
      <c r="B53" s="100">
        <f>入力用!B53</f>
        <v>0</v>
      </c>
      <c r="C53" s="92">
        <f>入力用!C53</f>
        <v>0</v>
      </c>
      <c r="D53" s="93">
        <f>入力用!D53</f>
        <v>0</v>
      </c>
      <c r="E53" s="93">
        <f>入力用!E53</f>
        <v>0</v>
      </c>
      <c r="F53" s="72">
        <f>入力用!F53</f>
        <v>0</v>
      </c>
      <c r="G53" s="94">
        <f t="shared" si="0"/>
        <v>0</v>
      </c>
      <c r="H53" s="13" t="s">
        <v>18</v>
      </c>
      <c r="I53" s="95">
        <f>HLOOKUP($E$1,計算!$A$1:$L$221,45,FALSE)</f>
        <v>0</v>
      </c>
      <c r="J53" s="101">
        <f t="shared" si="1"/>
        <v>0</v>
      </c>
      <c r="K53" s="97" t="s">
        <v>18</v>
      </c>
      <c r="L53" s="74">
        <f>HLOOKUP($E$1,計算!$N$1:$Y$221,45,FALSE)</f>
        <v>0</v>
      </c>
      <c r="M53" s="94">
        <f t="shared" si="2"/>
        <v>0</v>
      </c>
      <c r="N53" s="13" t="s">
        <v>18</v>
      </c>
      <c r="O53" s="7">
        <f t="shared" si="3"/>
        <v>0</v>
      </c>
      <c r="P53" s="98">
        <f t="shared" si="4"/>
        <v>0</v>
      </c>
      <c r="Q53" s="13" t="s">
        <v>18</v>
      </c>
      <c r="R53" s="72">
        <f t="shared" si="5"/>
        <v>0</v>
      </c>
      <c r="S53" s="148">
        <f>入力用!AT53</f>
        <v>0</v>
      </c>
      <c r="T53" s="149"/>
      <c r="U53" s="150"/>
      <c r="V53" s="89"/>
    </row>
    <row r="54" spans="1:22" ht="14.25" customHeight="1" x14ac:dyDescent="0.2">
      <c r="A54" s="99">
        <f>入力用!A54</f>
        <v>0</v>
      </c>
      <c r="B54" s="100">
        <f>入力用!B54</f>
        <v>0</v>
      </c>
      <c r="C54" s="92">
        <f>入力用!C54</f>
        <v>0</v>
      </c>
      <c r="D54" s="93">
        <f>入力用!D54</f>
        <v>0</v>
      </c>
      <c r="E54" s="93">
        <f>入力用!E54</f>
        <v>0</v>
      </c>
      <c r="F54" s="72">
        <f>入力用!F54</f>
        <v>0</v>
      </c>
      <c r="G54" s="94">
        <f t="shared" si="0"/>
        <v>0</v>
      </c>
      <c r="H54" s="13" t="s">
        <v>18</v>
      </c>
      <c r="I54" s="95">
        <f>HLOOKUP($E$1,計算!$A$1:$L$221,46,FALSE)</f>
        <v>0</v>
      </c>
      <c r="J54" s="101">
        <f t="shared" si="1"/>
        <v>0</v>
      </c>
      <c r="K54" s="97" t="s">
        <v>18</v>
      </c>
      <c r="L54" s="74">
        <f>HLOOKUP($E$1,計算!$N$1:$Y$221,46,FALSE)</f>
        <v>0</v>
      </c>
      <c r="M54" s="94">
        <f t="shared" si="2"/>
        <v>0</v>
      </c>
      <c r="N54" s="13" t="s">
        <v>18</v>
      </c>
      <c r="O54" s="7">
        <f t="shared" si="3"/>
        <v>0</v>
      </c>
      <c r="P54" s="98">
        <f t="shared" si="4"/>
        <v>0</v>
      </c>
      <c r="Q54" s="13" t="s">
        <v>18</v>
      </c>
      <c r="R54" s="72">
        <f t="shared" si="5"/>
        <v>0</v>
      </c>
      <c r="S54" s="148">
        <f>入力用!AT54</f>
        <v>0</v>
      </c>
      <c r="T54" s="149"/>
      <c r="U54" s="150"/>
      <c r="V54" s="89"/>
    </row>
    <row r="55" spans="1:22" ht="14.25" customHeight="1" thickBot="1" x14ac:dyDescent="0.25">
      <c r="A55" s="123">
        <f>入力用!A55</f>
        <v>0</v>
      </c>
      <c r="B55" s="124">
        <f>入力用!B55</f>
        <v>0</v>
      </c>
      <c r="C55" s="125">
        <f>入力用!C55</f>
        <v>0</v>
      </c>
      <c r="D55" s="126">
        <f>入力用!D55</f>
        <v>0</v>
      </c>
      <c r="E55" s="126">
        <f>入力用!E55</f>
        <v>0</v>
      </c>
      <c r="F55" s="75">
        <f>入力用!F55</f>
        <v>0</v>
      </c>
      <c r="G55" s="102">
        <f t="shared" si="0"/>
        <v>0</v>
      </c>
      <c r="H55" s="34" t="s">
        <v>23</v>
      </c>
      <c r="I55" s="103">
        <f>HLOOKUP($E$1,計算!$A$1:$L$221,47,FALSE)</f>
        <v>0</v>
      </c>
      <c r="J55" s="104">
        <f t="shared" si="1"/>
        <v>0</v>
      </c>
      <c r="K55" s="105" t="s">
        <v>18</v>
      </c>
      <c r="L55" s="75">
        <f>HLOOKUP($E$1,計算!$N$1:$Y$221,47,FALSE)</f>
        <v>0</v>
      </c>
      <c r="M55" s="102">
        <f t="shared" si="2"/>
        <v>0</v>
      </c>
      <c r="N55" s="34" t="s">
        <v>18</v>
      </c>
      <c r="O55" s="33">
        <f t="shared" si="3"/>
        <v>0</v>
      </c>
      <c r="P55" s="106">
        <f t="shared" si="4"/>
        <v>0</v>
      </c>
      <c r="Q55" s="34" t="s">
        <v>18</v>
      </c>
      <c r="R55" s="75">
        <f t="shared" si="5"/>
        <v>0</v>
      </c>
      <c r="S55" s="151">
        <f>入力用!AT55</f>
        <v>0</v>
      </c>
      <c r="T55" s="152"/>
      <c r="U55" s="153"/>
      <c r="V55" s="89"/>
    </row>
    <row r="56" spans="1:22" ht="14.25" customHeight="1" thickTop="1" x14ac:dyDescent="0.2">
      <c r="A56" s="119">
        <f>入力用!A56</f>
        <v>0</v>
      </c>
      <c r="B56" s="120">
        <f>入力用!B56</f>
        <v>0</v>
      </c>
      <c r="C56" s="121">
        <f>入力用!C56</f>
        <v>0</v>
      </c>
      <c r="D56" s="122">
        <f>入力用!D56</f>
        <v>0</v>
      </c>
      <c r="E56" s="122">
        <f>入力用!E56</f>
        <v>0</v>
      </c>
      <c r="F56" s="127">
        <f>入力用!F56</f>
        <v>0</v>
      </c>
      <c r="G56" s="94">
        <f>IF($F56=0,,I56/$F56*100)</f>
        <v>0</v>
      </c>
      <c r="H56" s="13" t="s">
        <v>18</v>
      </c>
      <c r="I56" s="95">
        <f>HLOOKUP($E$1,計算!$A$1:$L$221,48,FALSE)</f>
        <v>0</v>
      </c>
      <c r="J56" s="107">
        <f>IF($F56=0,,L56/$F56*100)</f>
        <v>0</v>
      </c>
      <c r="K56" s="97" t="s">
        <v>18</v>
      </c>
      <c r="L56" s="73">
        <f>HLOOKUP($E$1,計算!$N$1:$Y$221,48,FALSE)</f>
        <v>0</v>
      </c>
      <c r="M56" s="94">
        <f>IF($F56=0,,O56/$F56*100)</f>
        <v>0</v>
      </c>
      <c r="N56" s="13" t="s">
        <v>18</v>
      </c>
      <c r="O56" s="7">
        <f>I56+L56</f>
        <v>0</v>
      </c>
      <c r="P56" s="98">
        <f t="shared" si="4"/>
        <v>0</v>
      </c>
      <c r="Q56" s="13" t="s">
        <v>18</v>
      </c>
      <c r="R56" s="72">
        <f>F56-O56</f>
        <v>0</v>
      </c>
      <c r="S56" s="154">
        <f>入力用!AT56</f>
        <v>0</v>
      </c>
      <c r="T56" s="155"/>
      <c r="U56" s="156"/>
      <c r="V56" s="89"/>
    </row>
    <row r="57" spans="1:22" ht="14.25" customHeight="1" x14ac:dyDescent="0.2">
      <c r="A57" s="99">
        <f>入力用!A57</f>
        <v>0</v>
      </c>
      <c r="B57" s="100">
        <f>入力用!B57</f>
        <v>0</v>
      </c>
      <c r="C57" s="92">
        <f>入力用!C57</f>
        <v>0</v>
      </c>
      <c r="D57" s="93">
        <f>入力用!D57</f>
        <v>0</v>
      </c>
      <c r="E57" s="93">
        <f>入力用!E57</f>
        <v>0</v>
      </c>
      <c r="F57" s="72">
        <f>入力用!F57</f>
        <v>0</v>
      </c>
      <c r="G57" s="94">
        <f t="shared" ref="G57:G109" si="6">IF($F57=0,,I57/$F57*100)</f>
        <v>0</v>
      </c>
      <c r="H57" s="13" t="s">
        <v>18</v>
      </c>
      <c r="I57" s="95">
        <f>HLOOKUP($E$1,計算!$A$1:$L$221,49,FALSE)</f>
        <v>0</v>
      </c>
      <c r="J57" s="101">
        <f t="shared" ref="J57:J109" si="7">IF($F57=0,,L57/$F57*100)</f>
        <v>0</v>
      </c>
      <c r="K57" s="97" t="s">
        <v>18</v>
      </c>
      <c r="L57" s="74">
        <f>HLOOKUP($E$1,計算!$N$1:$Y$221,49,FALSE)</f>
        <v>0</v>
      </c>
      <c r="M57" s="94">
        <f t="shared" ref="M57:M109" si="8">IF($F57=0,,O57/$F57*100)</f>
        <v>0</v>
      </c>
      <c r="N57" s="13" t="s">
        <v>18</v>
      </c>
      <c r="O57" s="7">
        <f t="shared" ref="O57:O109" si="9">I57+L57</f>
        <v>0</v>
      </c>
      <c r="P57" s="98">
        <f t="shared" si="4"/>
        <v>0</v>
      </c>
      <c r="Q57" s="13" t="s">
        <v>18</v>
      </c>
      <c r="R57" s="72">
        <f t="shared" ref="R57:R109" si="10">F57-O57</f>
        <v>0</v>
      </c>
      <c r="S57" s="148">
        <f>入力用!AT57</f>
        <v>0</v>
      </c>
      <c r="T57" s="149"/>
      <c r="U57" s="150"/>
      <c r="V57" s="89"/>
    </row>
    <row r="58" spans="1:22" ht="14.25" customHeight="1" x14ac:dyDescent="0.2">
      <c r="A58" s="99">
        <f>入力用!A58</f>
        <v>0</v>
      </c>
      <c r="B58" s="100">
        <f>入力用!B58</f>
        <v>0</v>
      </c>
      <c r="C58" s="92">
        <f>入力用!C58</f>
        <v>0</v>
      </c>
      <c r="D58" s="93">
        <f>入力用!D58</f>
        <v>0</v>
      </c>
      <c r="E58" s="93">
        <f>入力用!E58</f>
        <v>0</v>
      </c>
      <c r="F58" s="72">
        <f>入力用!F58</f>
        <v>0</v>
      </c>
      <c r="G58" s="94">
        <f t="shared" si="6"/>
        <v>0</v>
      </c>
      <c r="H58" s="13" t="s">
        <v>18</v>
      </c>
      <c r="I58" s="95">
        <f>HLOOKUP($E$1,計算!$A$1:$L$221,50,FALSE)</f>
        <v>0</v>
      </c>
      <c r="J58" s="101">
        <f t="shared" si="7"/>
        <v>0</v>
      </c>
      <c r="K58" s="97" t="s">
        <v>18</v>
      </c>
      <c r="L58" s="74">
        <f>HLOOKUP($E$1,計算!$N$1:$Y$221,50,FALSE)</f>
        <v>0</v>
      </c>
      <c r="M58" s="94">
        <f t="shared" si="8"/>
        <v>0</v>
      </c>
      <c r="N58" s="13" t="s">
        <v>18</v>
      </c>
      <c r="O58" s="7">
        <f t="shared" si="9"/>
        <v>0</v>
      </c>
      <c r="P58" s="98">
        <f t="shared" si="4"/>
        <v>0</v>
      </c>
      <c r="Q58" s="13" t="s">
        <v>18</v>
      </c>
      <c r="R58" s="72">
        <f t="shared" si="10"/>
        <v>0</v>
      </c>
      <c r="S58" s="148">
        <f>入力用!AT58</f>
        <v>0</v>
      </c>
      <c r="T58" s="149"/>
      <c r="U58" s="150"/>
      <c r="V58" s="89"/>
    </row>
    <row r="59" spans="1:22" ht="14.25" customHeight="1" x14ac:dyDescent="0.2">
      <c r="A59" s="99">
        <f>入力用!A59</f>
        <v>0</v>
      </c>
      <c r="B59" s="100">
        <f>入力用!B59</f>
        <v>0</v>
      </c>
      <c r="C59" s="92">
        <f>入力用!C59</f>
        <v>0</v>
      </c>
      <c r="D59" s="93">
        <f>入力用!D59</f>
        <v>0</v>
      </c>
      <c r="E59" s="93">
        <f>入力用!E59</f>
        <v>0</v>
      </c>
      <c r="F59" s="72">
        <f>入力用!F59</f>
        <v>0</v>
      </c>
      <c r="G59" s="94">
        <f t="shared" si="6"/>
        <v>0</v>
      </c>
      <c r="H59" s="13" t="s">
        <v>18</v>
      </c>
      <c r="I59" s="95">
        <f>HLOOKUP($E$1,計算!$A$1:$L$221,51,FALSE)</f>
        <v>0</v>
      </c>
      <c r="J59" s="101">
        <f t="shared" si="7"/>
        <v>0</v>
      </c>
      <c r="K59" s="97" t="s">
        <v>18</v>
      </c>
      <c r="L59" s="74">
        <f>HLOOKUP($E$1,計算!$N$1:$Y$221,51,FALSE)</f>
        <v>0</v>
      </c>
      <c r="M59" s="94">
        <f t="shared" si="8"/>
        <v>0</v>
      </c>
      <c r="N59" s="13" t="s">
        <v>18</v>
      </c>
      <c r="O59" s="7">
        <f t="shared" si="9"/>
        <v>0</v>
      </c>
      <c r="P59" s="98">
        <f t="shared" si="4"/>
        <v>0</v>
      </c>
      <c r="Q59" s="13" t="s">
        <v>18</v>
      </c>
      <c r="R59" s="72">
        <f t="shared" si="10"/>
        <v>0</v>
      </c>
      <c r="S59" s="148">
        <f>入力用!AT59</f>
        <v>0</v>
      </c>
      <c r="T59" s="149"/>
      <c r="U59" s="150"/>
      <c r="V59" s="89"/>
    </row>
    <row r="60" spans="1:22" ht="14.25" customHeight="1" x14ac:dyDescent="0.2">
      <c r="A60" s="99">
        <f>入力用!A60</f>
        <v>0</v>
      </c>
      <c r="B60" s="100">
        <f>入力用!B60</f>
        <v>0</v>
      </c>
      <c r="C60" s="92">
        <f>入力用!C60</f>
        <v>0</v>
      </c>
      <c r="D60" s="93">
        <f>入力用!D60</f>
        <v>0</v>
      </c>
      <c r="E60" s="93">
        <f>入力用!E60</f>
        <v>0</v>
      </c>
      <c r="F60" s="72">
        <f>入力用!F60</f>
        <v>0</v>
      </c>
      <c r="G60" s="94">
        <f t="shared" si="6"/>
        <v>0</v>
      </c>
      <c r="H60" s="13" t="s">
        <v>18</v>
      </c>
      <c r="I60" s="95">
        <f>HLOOKUP($E$1,計算!$A$1:$L$221,52,FALSE)</f>
        <v>0</v>
      </c>
      <c r="J60" s="101">
        <f t="shared" si="7"/>
        <v>0</v>
      </c>
      <c r="K60" s="97" t="s">
        <v>18</v>
      </c>
      <c r="L60" s="74">
        <f>HLOOKUP($E$1,計算!$N$1:$Y$221,52,FALSE)</f>
        <v>0</v>
      </c>
      <c r="M60" s="94">
        <f t="shared" si="8"/>
        <v>0</v>
      </c>
      <c r="N60" s="13" t="s">
        <v>18</v>
      </c>
      <c r="O60" s="7">
        <f t="shared" si="9"/>
        <v>0</v>
      </c>
      <c r="P60" s="98">
        <f t="shared" si="4"/>
        <v>0</v>
      </c>
      <c r="Q60" s="13" t="s">
        <v>18</v>
      </c>
      <c r="R60" s="72">
        <f t="shared" si="10"/>
        <v>0</v>
      </c>
      <c r="S60" s="148">
        <f>入力用!AT60</f>
        <v>0</v>
      </c>
      <c r="T60" s="149"/>
      <c r="U60" s="150"/>
      <c r="V60" s="89"/>
    </row>
    <row r="61" spans="1:22" ht="14.25" customHeight="1" x14ac:dyDescent="0.2">
      <c r="A61" s="99">
        <f>入力用!A61</f>
        <v>0</v>
      </c>
      <c r="B61" s="100">
        <f>入力用!B61</f>
        <v>0</v>
      </c>
      <c r="C61" s="92">
        <f>入力用!C61</f>
        <v>0</v>
      </c>
      <c r="D61" s="93">
        <f>入力用!D61</f>
        <v>0</v>
      </c>
      <c r="E61" s="93">
        <f>入力用!E61</f>
        <v>0</v>
      </c>
      <c r="F61" s="72">
        <f>入力用!F61</f>
        <v>0</v>
      </c>
      <c r="G61" s="94">
        <f t="shared" si="6"/>
        <v>0</v>
      </c>
      <c r="H61" s="13" t="s">
        <v>18</v>
      </c>
      <c r="I61" s="95">
        <f>HLOOKUP($E$1,計算!$A$1:$L$221,53,FALSE)</f>
        <v>0</v>
      </c>
      <c r="J61" s="101">
        <f t="shared" si="7"/>
        <v>0</v>
      </c>
      <c r="K61" s="97" t="s">
        <v>18</v>
      </c>
      <c r="L61" s="74">
        <f>HLOOKUP($E$1,計算!$N$1:$Y$221,53,FALSE)</f>
        <v>0</v>
      </c>
      <c r="M61" s="94">
        <f t="shared" si="8"/>
        <v>0</v>
      </c>
      <c r="N61" s="13" t="s">
        <v>18</v>
      </c>
      <c r="O61" s="7">
        <f t="shared" si="9"/>
        <v>0</v>
      </c>
      <c r="P61" s="98">
        <f t="shared" si="4"/>
        <v>0</v>
      </c>
      <c r="Q61" s="13" t="s">
        <v>18</v>
      </c>
      <c r="R61" s="72">
        <f t="shared" si="10"/>
        <v>0</v>
      </c>
      <c r="S61" s="148">
        <f>入力用!AT61</f>
        <v>0</v>
      </c>
      <c r="T61" s="149"/>
      <c r="U61" s="150"/>
      <c r="V61" s="89"/>
    </row>
    <row r="62" spans="1:22" ht="14.25" customHeight="1" x14ac:dyDescent="0.2">
      <c r="A62" s="99">
        <f>入力用!A62</f>
        <v>0</v>
      </c>
      <c r="B62" s="100">
        <f>入力用!B62</f>
        <v>0</v>
      </c>
      <c r="C62" s="92">
        <f>入力用!C62</f>
        <v>0</v>
      </c>
      <c r="D62" s="93">
        <f>入力用!D62</f>
        <v>0</v>
      </c>
      <c r="E62" s="93">
        <f>入力用!E62</f>
        <v>0</v>
      </c>
      <c r="F62" s="72">
        <f>入力用!F62</f>
        <v>0</v>
      </c>
      <c r="G62" s="94">
        <f t="shared" si="6"/>
        <v>0</v>
      </c>
      <c r="H62" s="13" t="s">
        <v>18</v>
      </c>
      <c r="I62" s="95">
        <f>HLOOKUP($E$1,計算!$A$1:$L$221,54,FALSE)</f>
        <v>0</v>
      </c>
      <c r="J62" s="101">
        <f t="shared" si="7"/>
        <v>0</v>
      </c>
      <c r="K62" s="97" t="s">
        <v>18</v>
      </c>
      <c r="L62" s="74">
        <f>HLOOKUP($E$1,計算!$N$1:$Y$221,54,FALSE)</f>
        <v>0</v>
      </c>
      <c r="M62" s="94">
        <f t="shared" si="8"/>
        <v>0</v>
      </c>
      <c r="N62" s="13" t="s">
        <v>18</v>
      </c>
      <c r="O62" s="7">
        <f t="shared" si="9"/>
        <v>0</v>
      </c>
      <c r="P62" s="98">
        <f t="shared" si="4"/>
        <v>0</v>
      </c>
      <c r="Q62" s="13" t="s">
        <v>18</v>
      </c>
      <c r="R62" s="72">
        <f t="shared" si="10"/>
        <v>0</v>
      </c>
      <c r="S62" s="148">
        <f>入力用!AT62</f>
        <v>0</v>
      </c>
      <c r="T62" s="149"/>
      <c r="U62" s="150"/>
      <c r="V62" s="89"/>
    </row>
    <row r="63" spans="1:22" ht="14.25" customHeight="1" x14ac:dyDescent="0.2">
      <c r="A63" s="99">
        <f>入力用!A63</f>
        <v>0</v>
      </c>
      <c r="B63" s="100">
        <f>入力用!B63</f>
        <v>0</v>
      </c>
      <c r="C63" s="92">
        <f>入力用!C63</f>
        <v>0</v>
      </c>
      <c r="D63" s="93">
        <f>入力用!D63</f>
        <v>0</v>
      </c>
      <c r="E63" s="93">
        <f>入力用!E63</f>
        <v>0</v>
      </c>
      <c r="F63" s="72">
        <f>入力用!F63</f>
        <v>0</v>
      </c>
      <c r="G63" s="94">
        <f t="shared" si="6"/>
        <v>0</v>
      </c>
      <c r="H63" s="13" t="s">
        <v>18</v>
      </c>
      <c r="I63" s="95">
        <f>HLOOKUP($E$1,計算!$A$1:$L$221,55,FALSE)</f>
        <v>0</v>
      </c>
      <c r="J63" s="101">
        <f t="shared" si="7"/>
        <v>0</v>
      </c>
      <c r="K63" s="97" t="s">
        <v>18</v>
      </c>
      <c r="L63" s="74">
        <f>HLOOKUP($E$1,計算!$N$1:$Y$221,55,FALSE)</f>
        <v>0</v>
      </c>
      <c r="M63" s="94">
        <f t="shared" si="8"/>
        <v>0</v>
      </c>
      <c r="N63" s="13" t="s">
        <v>18</v>
      </c>
      <c r="O63" s="7">
        <f t="shared" si="9"/>
        <v>0</v>
      </c>
      <c r="P63" s="98">
        <f t="shared" si="4"/>
        <v>0</v>
      </c>
      <c r="Q63" s="13" t="s">
        <v>18</v>
      </c>
      <c r="R63" s="72">
        <f t="shared" si="10"/>
        <v>0</v>
      </c>
      <c r="S63" s="148">
        <f>入力用!AT63</f>
        <v>0</v>
      </c>
      <c r="T63" s="149"/>
      <c r="U63" s="150"/>
      <c r="V63" s="89"/>
    </row>
    <row r="64" spans="1:22" ht="14.25" customHeight="1" x14ac:dyDescent="0.2">
      <c r="A64" s="99">
        <f>入力用!A64</f>
        <v>0</v>
      </c>
      <c r="B64" s="100">
        <f>入力用!B64</f>
        <v>0</v>
      </c>
      <c r="C64" s="92">
        <f>入力用!C64</f>
        <v>0</v>
      </c>
      <c r="D64" s="93">
        <f>入力用!D64</f>
        <v>0</v>
      </c>
      <c r="E64" s="93">
        <f>入力用!E64</f>
        <v>0</v>
      </c>
      <c r="F64" s="72">
        <f>入力用!F64</f>
        <v>0</v>
      </c>
      <c r="G64" s="94">
        <f t="shared" si="6"/>
        <v>0</v>
      </c>
      <c r="H64" s="13" t="s">
        <v>18</v>
      </c>
      <c r="I64" s="95">
        <f>HLOOKUP($E$1,計算!$A$1:$L$221,56,FALSE)</f>
        <v>0</v>
      </c>
      <c r="J64" s="101">
        <f t="shared" si="7"/>
        <v>0</v>
      </c>
      <c r="K64" s="97" t="s">
        <v>18</v>
      </c>
      <c r="L64" s="74">
        <f>HLOOKUP($E$1,計算!$N$1:$Y$221,56,FALSE)</f>
        <v>0</v>
      </c>
      <c r="M64" s="94">
        <f t="shared" si="8"/>
        <v>0</v>
      </c>
      <c r="N64" s="13" t="s">
        <v>18</v>
      </c>
      <c r="O64" s="7">
        <f t="shared" si="9"/>
        <v>0</v>
      </c>
      <c r="P64" s="98">
        <f t="shared" si="4"/>
        <v>0</v>
      </c>
      <c r="Q64" s="13" t="s">
        <v>18</v>
      </c>
      <c r="R64" s="72">
        <f t="shared" si="10"/>
        <v>0</v>
      </c>
      <c r="S64" s="148">
        <f>入力用!AT64</f>
        <v>0</v>
      </c>
      <c r="T64" s="149"/>
      <c r="U64" s="150"/>
      <c r="V64" s="89"/>
    </row>
    <row r="65" spans="1:22" ht="14.25" customHeight="1" x14ac:dyDescent="0.2">
      <c r="A65" s="99">
        <f>入力用!A65</f>
        <v>0</v>
      </c>
      <c r="B65" s="100">
        <f>入力用!B65</f>
        <v>0</v>
      </c>
      <c r="C65" s="92">
        <f>入力用!C65</f>
        <v>0</v>
      </c>
      <c r="D65" s="93">
        <f>入力用!D65</f>
        <v>0</v>
      </c>
      <c r="E65" s="93">
        <f>入力用!E65</f>
        <v>0</v>
      </c>
      <c r="F65" s="72">
        <f>入力用!F65</f>
        <v>0</v>
      </c>
      <c r="G65" s="94">
        <f t="shared" si="6"/>
        <v>0</v>
      </c>
      <c r="H65" s="13" t="s">
        <v>18</v>
      </c>
      <c r="I65" s="95">
        <f>HLOOKUP($E$1,計算!$A$1:$L$221,57,FALSE)</f>
        <v>0</v>
      </c>
      <c r="J65" s="101">
        <f t="shared" si="7"/>
        <v>0</v>
      </c>
      <c r="K65" s="97" t="s">
        <v>18</v>
      </c>
      <c r="L65" s="74">
        <f>HLOOKUP($E$1,計算!$N$1:$Y$221,57,FALSE)</f>
        <v>0</v>
      </c>
      <c r="M65" s="94">
        <f t="shared" si="8"/>
        <v>0</v>
      </c>
      <c r="N65" s="13" t="s">
        <v>18</v>
      </c>
      <c r="O65" s="7">
        <f t="shared" si="9"/>
        <v>0</v>
      </c>
      <c r="P65" s="98">
        <f t="shared" si="4"/>
        <v>0</v>
      </c>
      <c r="Q65" s="13" t="s">
        <v>18</v>
      </c>
      <c r="R65" s="72">
        <f t="shared" si="10"/>
        <v>0</v>
      </c>
      <c r="S65" s="148">
        <f>入力用!AT65</f>
        <v>0</v>
      </c>
      <c r="T65" s="149"/>
      <c r="U65" s="150"/>
      <c r="V65" s="89"/>
    </row>
    <row r="66" spans="1:22" ht="14.25" customHeight="1" x14ac:dyDescent="0.2">
      <c r="A66" s="99">
        <f>入力用!A66</f>
        <v>0</v>
      </c>
      <c r="B66" s="100">
        <f>入力用!B66</f>
        <v>0</v>
      </c>
      <c r="C66" s="92">
        <f>入力用!C66</f>
        <v>0</v>
      </c>
      <c r="D66" s="93">
        <f>入力用!D66</f>
        <v>0</v>
      </c>
      <c r="E66" s="93">
        <f>入力用!E66</f>
        <v>0</v>
      </c>
      <c r="F66" s="72">
        <f>入力用!F66</f>
        <v>0</v>
      </c>
      <c r="G66" s="94">
        <f t="shared" si="6"/>
        <v>0</v>
      </c>
      <c r="H66" s="13" t="s">
        <v>18</v>
      </c>
      <c r="I66" s="95">
        <f>HLOOKUP($E$1,計算!$A$1:$L$221,58,FALSE)</f>
        <v>0</v>
      </c>
      <c r="J66" s="101">
        <f t="shared" si="7"/>
        <v>0</v>
      </c>
      <c r="K66" s="97" t="s">
        <v>18</v>
      </c>
      <c r="L66" s="74">
        <f>HLOOKUP($E$1,計算!$N$1:$Y$221,58,FALSE)</f>
        <v>0</v>
      </c>
      <c r="M66" s="94">
        <f t="shared" si="8"/>
        <v>0</v>
      </c>
      <c r="N66" s="13" t="s">
        <v>18</v>
      </c>
      <c r="O66" s="7">
        <f t="shared" si="9"/>
        <v>0</v>
      </c>
      <c r="P66" s="98">
        <f t="shared" si="4"/>
        <v>0</v>
      </c>
      <c r="Q66" s="13" t="s">
        <v>18</v>
      </c>
      <c r="R66" s="72">
        <f t="shared" si="10"/>
        <v>0</v>
      </c>
      <c r="S66" s="148">
        <f>入力用!AT66</f>
        <v>0</v>
      </c>
      <c r="T66" s="149"/>
      <c r="U66" s="150"/>
      <c r="V66" s="89"/>
    </row>
    <row r="67" spans="1:22" ht="14.25" customHeight="1" x14ac:dyDescent="0.2">
      <c r="A67" s="99">
        <f>入力用!A67</f>
        <v>0</v>
      </c>
      <c r="B67" s="100">
        <f>入力用!B67</f>
        <v>0</v>
      </c>
      <c r="C67" s="92">
        <f>入力用!C67</f>
        <v>0</v>
      </c>
      <c r="D67" s="93">
        <f>入力用!D67</f>
        <v>0</v>
      </c>
      <c r="E67" s="93">
        <f>入力用!E67</f>
        <v>0</v>
      </c>
      <c r="F67" s="72">
        <f>入力用!F67</f>
        <v>0</v>
      </c>
      <c r="G67" s="94">
        <f t="shared" si="6"/>
        <v>0</v>
      </c>
      <c r="H67" s="13" t="s">
        <v>18</v>
      </c>
      <c r="I67" s="95">
        <f>HLOOKUP($E$1,計算!$A$1:$L$221,59,FALSE)</f>
        <v>0</v>
      </c>
      <c r="J67" s="101">
        <f t="shared" si="7"/>
        <v>0</v>
      </c>
      <c r="K67" s="97" t="s">
        <v>18</v>
      </c>
      <c r="L67" s="74">
        <f>HLOOKUP($E$1,計算!$N$1:$Y$221,59,FALSE)</f>
        <v>0</v>
      </c>
      <c r="M67" s="94">
        <f t="shared" si="8"/>
        <v>0</v>
      </c>
      <c r="N67" s="13" t="s">
        <v>18</v>
      </c>
      <c r="O67" s="7">
        <f t="shared" si="9"/>
        <v>0</v>
      </c>
      <c r="P67" s="98">
        <f t="shared" si="4"/>
        <v>0</v>
      </c>
      <c r="Q67" s="13" t="s">
        <v>18</v>
      </c>
      <c r="R67" s="72">
        <f t="shared" si="10"/>
        <v>0</v>
      </c>
      <c r="S67" s="148">
        <f>入力用!AT67</f>
        <v>0</v>
      </c>
      <c r="T67" s="149"/>
      <c r="U67" s="150"/>
      <c r="V67" s="89"/>
    </row>
    <row r="68" spans="1:22" ht="14.25" customHeight="1" x14ac:dyDescent="0.2">
      <c r="A68" s="99">
        <f>入力用!A68</f>
        <v>0</v>
      </c>
      <c r="B68" s="100">
        <f>入力用!B68</f>
        <v>0</v>
      </c>
      <c r="C68" s="92">
        <f>入力用!C68</f>
        <v>0</v>
      </c>
      <c r="D68" s="93">
        <f>入力用!D68</f>
        <v>0</v>
      </c>
      <c r="E68" s="93">
        <f>入力用!E68</f>
        <v>0</v>
      </c>
      <c r="F68" s="72">
        <f>入力用!F68</f>
        <v>0</v>
      </c>
      <c r="G68" s="94">
        <f t="shared" si="6"/>
        <v>0</v>
      </c>
      <c r="H68" s="13" t="s">
        <v>18</v>
      </c>
      <c r="I68" s="95">
        <f>HLOOKUP($E$1,計算!$A$1:$L$221,60,FALSE)</f>
        <v>0</v>
      </c>
      <c r="J68" s="101">
        <f t="shared" si="7"/>
        <v>0</v>
      </c>
      <c r="K68" s="97" t="s">
        <v>18</v>
      </c>
      <c r="L68" s="74">
        <f>HLOOKUP($E$1,計算!$N$1:$Y$221,60,FALSE)</f>
        <v>0</v>
      </c>
      <c r="M68" s="94">
        <f t="shared" si="8"/>
        <v>0</v>
      </c>
      <c r="N68" s="13" t="s">
        <v>18</v>
      </c>
      <c r="O68" s="7">
        <f t="shared" si="9"/>
        <v>0</v>
      </c>
      <c r="P68" s="98">
        <f t="shared" si="4"/>
        <v>0</v>
      </c>
      <c r="Q68" s="13" t="s">
        <v>18</v>
      </c>
      <c r="R68" s="72">
        <f t="shared" si="10"/>
        <v>0</v>
      </c>
      <c r="S68" s="148">
        <f>入力用!AT68</f>
        <v>0</v>
      </c>
      <c r="T68" s="149"/>
      <c r="U68" s="150"/>
      <c r="V68" s="89"/>
    </row>
    <row r="69" spans="1:22" ht="14.25" customHeight="1" x14ac:dyDescent="0.2">
      <c r="A69" s="99">
        <f>入力用!A69</f>
        <v>0</v>
      </c>
      <c r="B69" s="100">
        <f>入力用!B69</f>
        <v>0</v>
      </c>
      <c r="C69" s="92">
        <f>入力用!C69</f>
        <v>0</v>
      </c>
      <c r="D69" s="93">
        <f>入力用!D69</f>
        <v>0</v>
      </c>
      <c r="E69" s="93">
        <f>入力用!E69</f>
        <v>0</v>
      </c>
      <c r="F69" s="72">
        <f>入力用!F69</f>
        <v>0</v>
      </c>
      <c r="G69" s="94">
        <f t="shared" si="6"/>
        <v>0</v>
      </c>
      <c r="H69" s="13" t="s">
        <v>18</v>
      </c>
      <c r="I69" s="95">
        <f>HLOOKUP($E$1,計算!$A$1:$L$221,61,FALSE)</f>
        <v>0</v>
      </c>
      <c r="J69" s="101">
        <f t="shared" si="7"/>
        <v>0</v>
      </c>
      <c r="K69" s="97" t="s">
        <v>18</v>
      </c>
      <c r="L69" s="74">
        <f>HLOOKUP($E$1,計算!$N$1:$Y$221,61,FALSE)</f>
        <v>0</v>
      </c>
      <c r="M69" s="94">
        <f t="shared" si="8"/>
        <v>0</v>
      </c>
      <c r="N69" s="13" t="s">
        <v>18</v>
      </c>
      <c r="O69" s="7">
        <f t="shared" si="9"/>
        <v>0</v>
      </c>
      <c r="P69" s="98">
        <f t="shared" si="4"/>
        <v>0</v>
      </c>
      <c r="Q69" s="13" t="s">
        <v>18</v>
      </c>
      <c r="R69" s="72">
        <f t="shared" si="10"/>
        <v>0</v>
      </c>
      <c r="S69" s="148">
        <f>入力用!AT69</f>
        <v>0</v>
      </c>
      <c r="T69" s="149"/>
      <c r="U69" s="150"/>
      <c r="V69" s="89"/>
    </row>
    <row r="70" spans="1:22" ht="14.25" customHeight="1" x14ac:dyDescent="0.2">
      <c r="A70" s="99">
        <f>入力用!A70</f>
        <v>0</v>
      </c>
      <c r="B70" s="100">
        <f>入力用!B70</f>
        <v>0</v>
      </c>
      <c r="C70" s="92">
        <f>入力用!C70</f>
        <v>0</v>
      </c>
      <c r="D70" s="93">
        <f>入力用!D70</f>
        <v>0</v>
      </c>
      <c r="E70" s="93">
        <f>入力用!E70</f>
        <v>0</v>
      </c>
      <c r="F70" s="72">
        <f>入力用!F70</f>
        <v>0</v>
      </c>
      <c r="G70" s="94">
        <f t="shared" si="6"/>
        <v>0</v>
      </c>
      <c r="H70" s="13" t="s">
        <v>18</v>
      </c>
      <c r="I70" s="95">
        <f>HLOOKUP($E$1,計算!$A$1:$L$221,62,FALSE)</f>
        <v>0</v>
      </c>
      <c r="J70" s="101">
        <f t="shared" si="7"/>
        <v>0</v>
      </c>
      <c r="K70" s="97" t="s">
        <v>18</v>
      </c>
      <c r="L70" s="74">
        <f>HLOOKUP($E$1,計算!$N$1:$Y$221,62,FALSE)</f>
        <v>0</v>
      </c>
      <c r="M70" s="94">
        <f t="shared" si="8"/>
        <v>0</v>
      </c>
      <c r="N70" s="13" t="s">
        <v>18</v>
      </c>
      <c r="O70" s="7">
        <f t="shared" si="9"/>
        <v>0</v>
      </c>
      <c r="P70" s="98">
        <f t="shared" si="4"/>
        <v>0</v>
      </c>
      <c r="Q70" s="13" t="s">
        <v>18</v>
      </c>
      <c r="R70" s="72">
        <f t="shared" si="10"/>
        <v>0</v>
      </c>
      <c r="S70" s="148">
        <f>入力用!AT70</f>
        <v>0</v>
      </c>
      <c r="T70" s="149"/>
      <c r="U70" s="150"/>
      <c r="V70" s="89"/>
    </row>
    <row r="71" spans="1:22" ht="14.25" customHeight="1" x14ac:dyDescent="0.2">
      <c r="A71" s="99">
        <f>入力用!A71</f>
        <v>0</v>
      </c>
      <c r="B71" s="100">
        <f>入力用!B71</f>
        <v>0</v>
      </c>
      <c r="C71" s="92">
        <f>入力用!C71</f>
        <v>0</v>
      </c>
      <c r="D71" s="93">
        <f>入力用!D71</f>
        <v>0</v>
      </c>
      <c r="E71" s="93">
        <f>入力用!E71</f>
        <v>0</v>
      </c>
      <c r="F71" s="72">
        <f>入力用!F71</f>
        <v>0</v>
      </c>
      <c r="G71" s="94">
        <f t="shared" si="6"/>
        <v>0</v>
      </c>
      <c r="H71" s="13" t="s">
        <v>18</v>
      </c>
      <c r="I71" s="95">
        <f>HLOOKUP($E$1,計算!$A$1:$L$221,63,FALSE)</f>
        <v>0</v>
      </c>
      <c r="J71" s="101">
        <f t="shared" si="7"/>
        <v>0</v>
      </c>
      <c r="K71" s="97" t="s">
        <v>18</v>
      </c>
      <c r="L71" s="74">
        <f>HLOOKUP($E$1,計算!$N$1:$Y$221,63,FALSE)</f>
        <v>0</v>
      </c>
      <c r="M71" s="94">
        <f t="shared" si="8"/>
        <v>0</v>
      </c>
      <c r="N71" s="13" t="s">
        <v>18</v>
      </c>
      <c r="O71" s="7">
        <f t="shared" si="9"/>
        <v>0</v>
      </c>
      <c r="P71" s="98">
        <f t="shared" si="4"/>
        <v>0</v>
      </c>
      <c r="Q71" s="13" t="s">
        <v>18</v>
      </c>
      <c r="R71" s="72">
        <f t="shared" si="10"/>
        <v>0</v>
      </c>
      <c r="S71" s="148">
        <f>入力用!AT71</f>
        <v>0</v>
      </c>
      <c r="T71" s="149"/>
      <c r="U71" s="150"/>
      <c r="V71" s="89"/>
    </row>
    <row r="72" spans="1:22" ht="14.25" customHeight="1" x14ac:dyDescent="0.2">
      <c r="A72" s="99">
        <f>入力用!A72</f>
        <v>0</v>
      </c>
      <c r="B72" s="100">
        <f>入力用!B72</f>
        <v>0</v>
      </c>
      <c r="C72" s="92">
        <f>入力用!C72</f>
        <v>0</v>
      </c>
      <c r="D72" s="93">
        <f>入力用!D72</f>
        <v>0</v>
      </c>
      <c r="E72" s="93">
        <f>入力用!E72</f>
        <v>0</v>
      </c>
      <c r="F72" s="72">
        <f>入力用!F72</f>
        <v>0</v>
      </c>
      <c r="G72" s="94">
        <f t="shared" si="6"/>
        <v>0</v>
      </c>
      <c r="H72" s="13" t="s">
        <v>18</v>
      </c>
      <c r="I72" s="95">
        <f>HLOOKUP($E$1,計算!$A$1:$L$221,64,FALSE)</f>
        <v>0</v>
      </c>
      <c r="J72" s="101">
        <f t="shared" si="7"/>
        <v>0</v>
      </c>
      <c r="K72" s="97" t="s">
        <v>18</v>
      </c>
      <c r="L72" s="74">
        <f>HLOOKUP($E$1,計算!$N$1:$Y$221,64,FALSE)</f>
        <v>0</v>
      </c>
      <c r="M72" s="94">
        <f t="shared" si="8"/>
        <v>0</v>
      </c>
      <c r="N72" s="13" t="s">
        <v>18</v>
      </c>
      <c r="O72" s="7">
        <f t="shared" si="9"/>
        <v>0</v>
      </c>
      <c r="P72" s="98">
        <f t="shared" si="4"/>
        <v>0</v>
      </c>
      <c r="Q72" s="13" t="s">
        <v>18</v>
      </c>
      <c r="R72" s="72">
        <f t="shared" si="10"/>
        <v>0</v>
      </c>
      <c r="S72" s="148">
        <f>入力用!AT72</f>
        <v>0</v>
      </c>
      <c r="T72" s="149"/>
      <c r="U72" s="150"/>
      <c r="V72" s="89"/>
    </row>
    <row r="73" spans="1:22" ht="14.25" customHeight="1" x14ac:dyDescent="0.2">
      <c r="A73" s="99">
        <f>入力用!A73</f>
        <v>0</v>
      </c>
      <c r="B73" s="100">
        <f>入力用!B73</f>
        <v>0</v>
      </c>
      <c r="C73" s="92">
        <f>入力用!C73</f>
        <v>0</v>
      </c>
      <c r="D73" s="93">
        <f>入力用!D73</f>
        <v>0</v>
      </c>
      <c r="E73" s="93">
        <f>入力用!E73</f>
        <v>0</v>
      </c>
      <c r="F73" s="72">
        <f>入力用!F73</f>
        <v>0</v>
      </c>
      <c r="G73" s="94">
        <f t="shared" ref="G73:G80" si="11">IF($F73=0,,I73/$F73*100)</f>
        <v>0</v>
      </c>
      <c r="H73" s="13" t="s">
        <v>18</v>
      </c>
      <c r="I73" s="95">
        <f>HLOOKUP($E$1,計算!$A$1:$L$221,65,FALSE)</f>
        <v>0</v>
      </c>
      <c r="J73" s="101">
        <f t="shared" ref="J73:J80" si="12">IF($F73=0,,L73/$F73*100)</f>
        <v>0</v>
      </c>
      <c r="K73" s="97" t="s">
        <v>18</v>
      </c>
      <c r="L73" s="74">
        <f>HLOOKUP($E$1,計算!$N$1:$Y$221,65,FALSE)</f>
        <v>0</v>
      </c>
      <c r="M73" s="94">
        <f t="shared" ref="M73:M80" si="13">IF($F73=0,,O73/$F73*100)</f>
        <v>0</v>
      </c>
      <c r="N73" s="13" t="s">
        <v>18</v>
      </c>
      <c r="O73" s="7">
        <f t="shared" ref="O73:O80" si="14">I73+L73</f>
        <v>0</v>
      </c>
      <c r="P73" s="98">
        <f t="shared" si="4"/>
        <v>0</v>
      </c>
      <c r="Q73" s="13" t="s">
        <v>18</v>
      </c>
      <c r="R73" s="72">
        <f t="shared" ref="R73:R80" si="15">F73-O73</f>
        <v>0</v>
      </c>
      <c r="S73" s="148">
        <f>入力用!AT73</f>
        <v>0</v>
      </c>
      <c r="T73" s="149"/>
      <c r="U73" s="150"/>
      <c r="V73" s="89"/>
    </row>
    <row r="74" spans="1:22" ht="14.25" customHeight="1" x14ac:dyDescent="0.2">
      <c r="A74" s="99">
        <f>入力用!A74</f>
        <v>0</v>
      </c>
      <c r="B74" s="100">
        <f>入力用!B74</f>
        <v>0</v>
      </c>
      <c r="C74" s="92">
        <f>入力用!C74</f>
        <v>0</v>
      </c>
      <c r="D74" s="93">
        <f>入力用!D74</f>
        <v>0</v>
      </c>
      <c r="E74" s="93">
        <f>入力用!E74</f>
        <v>0</v>
      </c>
      <c r="F74" s="72">
        <f>入力用!F74</f>
        <v>0</v>
      </c>
      <c r="G74" s="94">
        <f t="shared" si="11"/>
        <v>0</v>
      </c>
      <c r="H74" s="13" t="s">
        <v>18</v>
      </c>
      <c r="I74" s="95">
        <f>HLOOKUP($E$1,計算!$A$1:$L$221,66,FALSE)</f>
        <v>0</v>
      </c>
      <c r="J74" s="101">
        <f t="shared" si="12"/>
        <v>0</v>
      </c>
      <c r="K74" s="97" t="s">
        <v>18</v>
      </c>
      <c r="L74" s="74">
        <f>HLOOKUP($E$1,計算!$N$1:$Y$221,66,FALSE)</f>
        <v>0</v>
      </c>
      <c r="M74" s="94">
        <f t="shared" si="13"/>
        <v>0</v>
      </c>
      <c r="N74" s="13" t="s">
        <v>18</v>
      </c>
      <c r="O74" s="7">
        <f t="shared" si="14"/>
        <v>0</v>
      </c>
      <c r="P74" s="98">
        <f t="shared" si="4"/>
        <v>0</v>
      </c>
      <c r="Q74" s="13" t="s">
        <v>18</v>
      </c>
      <c r="R74" s="72">
        <f t="shared" si="15"/>
        <v>0</v>
      </c>
      <c r="S74" s="148">
        <f>入力用!AT74</f>
        <v>0</v>
      </c>
      <c r="T74" s="149"/>
      <c r="U74" s="150"/>
      <c r="V74" s="89"/>
    </row>
    <row r="75" spans="1:22" ht="14.25" customHeight="1" x14ac:dyDescent="0.2">
      <c r="A75" s="99">
        <f>入力用!A75</f>
        <v>0</v>
      </c>
      <c r="B75" s="100">
        <f>入力用!B75</f>
        <v>0</v>
      </c>
      <c r="C75" s="92">
        <f>入力用!C75</f>
        <v>0</v>
      </c>
      <c r="D75" s="93">
        <f>入力用!D75</f>
        <v>0</v>
      </c>
      <c r="E75" s="93">
        <f>入力用!E75</f>
        <v>0</v>
      </c>
      <c r="F75" s="72">
        <f>入力用!F75</f>
        <v>0</v>
      </c>
      <c r="G75" s="94">
        <f t="shared" si="11"/>
        <v>0</v>
      </c>
      <c r="H75" s="13" t="s">
        <v>18</v>
      </c>
      <c r="I75" s="95">
        <f>HLOOKUP($E$1,計算!$A$1:$L$221,67,FALSE)</f>
        <v>0</v>
      </c>
      <c r="J75" s="101">
        <f t="shared" si="12"/>
        <v>0</v>
      </c>
      <c r="K75" s="97" t="s">
        <v>18</v>
      </c>
      <c r="L75" s="74">
        <f>HLOOKUP($E$1,計算!$N$1:$Y$221,67,FALSE)</f>
        <v>0</v>
      </c>
      <c r="M75" s="94">
        <f t="shared" si="13"/>
        <v>0</v>
      </c>
      <c r="N75" s="13" t="s">
        <v>18</v>
      </c>
      <c r="O75" s="7">
        <f t="shared" si="14"/>
        <v>0</v>
      </c>
      <c r="P75" s="98">
        <f t="shared" ref="P75:P138" si="16">IF(A75=0,,IF($R75=0,"完了",R75/$F75*100))</f>
        <v>0</v>
      </c>
      <c r="Q75" s="13" t="s">
        <v>18</v>
      </c>
      <c r="R75" s="72">
        <f t="shared" si="15"/>
        <v>0</v>
      </c>
      <c r="S75" s="148">
        <f>入力用!AT75</f>
        <v>0</v>
      </c>
      <c r="T75" s="149"/>
      <c r="U75" s="150"/>
      <c r="V75" s="89"/>
    </row>
    <row r="76" spans="1:22" ht="14.25" customHeight="1" x14ac:dyDescent="0.2">
      <c r="A76" s="99">
        <f>入力用!A76</f>
        <v>0</v>
      </c>
      <c r="B76" s="100">
        <f>入力用!B76</f>
        <v>0</v>
      </c>
      <c r="C76" s="92">
        <f>入力用!C76</f>
        <v>0</v>
      </c>
      <c r="D76" s="93">
        <f>入力用!D76</f>
        <v>0</v>
      </c>
      <c r="E76" s="93">
        <f>入力用!E76</f>
        <v>0</v>
      </c>
      <c r="F76" s="72">
        <f>入力用!F76</f>
        <v>0</v>
      </c>
      <c r="G76" s="94">
        <f t="shared" si="11"/>
        <v>0</v>
      </c>
      <c r="H76" s="13" t="s">
        <v>18</v>
      </c>
      <c r="I76" s="95">
        <f>HLOOKUP($E$1,計算!$A$1:$L$221,68,FALSE)</f>
        <v>0</v>
      </c>
      <c r="J76" s="101">
        <f t="shared" si="12"/>
        <v>0</v>
      </c>
      <c r="K76" s="97" t="s">
        <v>18</v>
      </c>
      <c r="L76" s="74">
        <f>HLOOKUP($E$1,計算!$N$1:$Y$221,68,FALSE)</f>
        <v>0</v>
      </c>
      <c r="M76" s="94">
        <f t="shared" si="13"/>
        <v>0</v>
      </c>
      <c r="N76" s="13" t="s">
        <v>18</v>
      </c>
      <c r="O76" s="7">
        <f t="shared" si="14"/>
        <v>0</v>
      </c>
      <c r="P76" s="98">
        <f t="shared" si="16"/>
        <v>0</v>
      </c>
      <c r="Q76" s="13" t="s">
        <v>18</v>
      </c>
      <c r="R76" s="72">
        <f t="shared" si="15"/>
        <v>0</v>
      </c>
      <c r="S76" s="148">
        <f>入力用!AT76</f>
        <v>0</v>
      </c>
      <c r="T76" s="149"/>
      <c r="U76" s="150"/>
      <c r="V76" s="89"/>
    </row>
    <row r="77" spans="1:22" ht="14.25" customHeight="1" x14ac:dyDescent="0.2">
      <c r="A77" s="99">
        <f>入力用!A77</f>
        <v>0</v>
      </c>
      <c r="B77" s="100">
        <f>入力用!B77</f>
        <v>0</v>
      </c>
      <c r="C77" s="92">
        <f>入力用!C77</f>
        <v>0</v>
      </c>
      <c r="D77" s="93">
        <f>入力用!D77</f>
        <v>0</v>
      </c>
      <c r="E77" s="93">
        <f>入力用!E77</f>
        <v>0</v>
      </c>
      <c r="F77" s="72">
        <f>入力用!F77</f>
        <v>0</v>
      </c>
      <c r="G77" s="94">
        <f t="shared" si="11"/>
        <v>0</v>
      </c>
      <c r="H77" s="13" t="s">
        <v>18</v>
      </c>
      <c r="I77" s="95">
        <f>HLOOKUP($E$1,計算!$A$1:$L$221,69,FALSE)</f>
        <v>0</v>
      </c>
      <c r="J77" s="101">
        <f t="shared" si="12"/>
        <v>0</v>
      </c>
      <c r="K77" s="97" t="s">
        <v>18</v>
      </c>
      <c r="L77" s="74">
        <f>HLOOKUP($E$1,計算!$N$1:$Y$221,69,FALSE)</f>
        <v>0</v>
      </c>
      <c r="M77" s="94">
        <f t="shared" si="13"/>
        <v>0</v>
      </c>
      <c r="N77" s="13" t="s">
        <v>18</v>
      </c>
      <c r="O77" s="7">
        <f t="shared" si="14"/>
        <v>0</v>
      </c>
      <c r="P77" s="98">
        <f t="shared" si="16"/>
        <v>0</v>
      </c>
      <c r="Q77" s="13" t="s">
        <v>18</v>
      </c>
      <c r="R77" s="72">
        <f t="shared" si="15"/>
        <v>0</v>
      </c>
      <c r="S77" s="148">
        <f>入力用!AT77</f>
        <v>0</v>
      </c>
      <c r="T77" s="149"/>
      <c r="U77" s="150"/>
      <c r="V77" s="89"/>
    </row>
    <row r="78" spans="1:22" ht="14.25" customHeight="1" x14ac:dyDescent="0.2">
      <c r="A78" s="99">
        <f>入力用!A78</f>
        <v>0</v>
      </c>
      <c r="B78" s="100">
        <f>入力用!B78</f>
        <v>0</v>
      </c>
      <c r="C78" s="92">
        <f>入力用!C78</f>
        <v>0</v>
      </c>
      <c r="D78" s="93">
        <f>入力用!D78</f>
        <v>0</v>
      </c>
      <c r="E78" s="93">
        <f>入力用!E78</f>
        <v>0</v>
      </c>
      <c r="F78" s="72">
        <f>入力用!F78</f>
        <v>0</v>
      </c>
      <c r="G78" s="94">
        <f t="shared" si="11"/>
        <v>0</v>
      </c>
      <c r="H78" s="13" t="s">
        <v>18</v>
      </c>
      <c r="I78" s="95">
        <f>HLOOKUP($E$1,計算!$A$1:$L$221,70,FALSE)</f>
        <v>0</v>
      </c>
      <c r="J78" s="101">
        <f t="shared" si="12"/>
        <v>0</v>
      </c>
      <c r="K78" s="97" t="s">
        <v>18</v>
      </c>
      <c r="L78" s="74">
        <f>HLOOKUP($E$1,計算!$N$1:$Y$221,70,FALSE)</f>
        <v>0</v>
      </c>
      <c r="M78" s="94">
        <f t="shared" si="13"/>
        <v>0</v>
      </c>
      <c r="N78" s="13" t="s">
        <v>18</v>
      </c>
      <c r="O78" s="7">
        <f t="shared" si="14"/>
        <v>0</v>
      </c>
      <c r="P78" s="98">
        <f t="shared" si="16"/>
        <v>0</v>
      </c>
      <c r="Q78" s="13" t="s">
        <v>18</v>
      </c>
      <c r="R78" s="72">
        <f t="shared" si="15"/>
        <v>0</v>
      </c>
      <c r="S78" s="148">
        <f>入力用!AT78</f>
        <v>0</v>
      </c>
      <c r="T78" s="149"/>
      <c r="U78" s="150"/>
      <c r="V78" s="89"/>
    </row>
    <row r="79" spans="1:22" ht="14.25" customHeight="1" x14ac:dyDescent="0.2">
      <c r="A79" s="99">
        <f>入力用!A79</f>
        <v>0</v>
      </c>
      <c r="B79" s="100">
        <f>入力用!B79</f>
        <v>0</v>
      </c>
      <c r="C79" s="92">
        <f>入力用!C79</f>
        <v>0</v>
      </c>
      <c r="D79" s="93">
        <f>入力用!D79</f>
        <v>0</v>
      </c>
      <c r="E79" s="93">
        <f>入力用!E79</f>
        <v>0</v>
      </c>
      <c r="F79" s="72">
        <f>入力用!F79</f>
        <v>0</v>
      </c>
      <c r="G79" s="94">
        <f t="shared" si="11"/>
        <v>0</v>
      </c>
      <c r="H79" s="13" t="s">
        <v>18</v>
      </c>
      <c r="I79" s="95">
        <f>HLOOKUP($E$1,計算!$A$1:$L$221,71,FALSE)</f>
        <v>0</v>
      </c>
      <c r="J79" s="101">
        <f t="shared" si="12"/>
        <v>0</v>
      </c>
      <c r="K79" s="97" t="s">
        <v>18</v>
      </c>
      <c r="L79" s="74">
        <f>HLOOKUP($E$1,計算!$N$1:$Y$221,71,FALSE)</f>
        <v>0</v>
      </c>
      <c r="M79" s="94">
        <f t="shared" si="13"/>
        <v>0</v>
      </c>
      <c r="N79" s="13" t="s">
        <v>18</v>
      </c>
      <c r="O79" s="7">
        <f t="shared" si="14"/>
        <v>0</v>
      </c>
      <c r="P79" s="98">
        <f t="shared" si="16"/>
        <v>0</v>
      </c>
      <c r="Q79" s="13" t="s">
        <v>18</v>
      </c>
      <c r="R79" s="72">
        <f t="shared" si="15"/>
        <v>0</v>
      </c>
      <c r="S79" s="148">
        <f>入力用!AT79</f>
        <v>0</v>
      </c>
      <c r="T79" s="149"/>
      <c r="U79" s="150"/>
      <c r="V79" s="89"/>
    </row>
    <row r="80" spans="1:22" ht="14.25" customHeight="1" x14ac:dyDescent="0.2">
      <c r="A80" s="99">
        <f>入力用!A80</f>
        <v>0</v>
      </c>
      <c r="B80" s="100">
        <f>入力用!B80</f>
        <v>0</v>
      </c>
      <c r="C80" s="92">
        <f>入力用!C80</f>
        <v>0</v>
      </c>
      <c r="D80" s="93">
        <f>入力用!D80</f>
        <v>0</v>
      </c>
      <c r="E80" s="93">
        <f>入力用!E80</f>
        <v>0</v>
      </c>
      <c r="F80" s="72">
        <f>入力用!F80</f>
        <v>0</v>
      </c>
      <c r="G80" s="94">
        <f t="shared" si="11"/>
        <v>0</v>
      </c>
      <c r="H80" s="13" t="s">
        <v>18</v>
      </c>
      <c r="I80" s="95">
        <f>HLOOKUP($E$1,計算!$A$1:$L$221,72,FALSE)</f>
        <v>0</v>
      </c>
      <c r="J80" s="101">
        <f t="shared" si="12"/>
        <v>0</v>
      </c>
      <c r="K80" s="97" t="s">
        <v>18</v>
      </c>
      <c r="L80" s="74">
        <f>HLOOKUP($E$1,計算!$N$1:$Y$221,72,FALSE)</f>
        <v>0</v>
      </c>
      <c r="M80" s="94">
        <f t="shared" si="13"/>
        <v>0</v>
      </c>
      <c r="N80" s="13" t="s">
        <v>18</v>
      </c>
      <c r="O80" s="7">
        <f t="shared" si="14"/>
        <v>0</v>
      </c>
      <c r="P80" s="98">
        <f t="shared" si="16"/>
        <v>0</v>
      </c>
      <c r="Q80" s="13" t="s">
        <v>18</v>
      </c>
      <c r="R80" s="72">
        <f t="shared" si="15"/>
        <v>0</v>
      </c>
      <c r="S80" s="148">
        <f>入力用!AT80</f>
        <v>0</v>
      </c>
      <c r="T80" s="149"/>
      <c r="U80" s="150"/>
      <c r="V80" s="89"/>
    </row>
    <row r="81" spans="1:22" ht="14.25" customHeight="1" x14ac:dyDescent="0.2">
      <c r="A81" s="99">
        <f>入力用!A81</f>
        <v>0</v>
      </c>
      <c r="B81" s="100">
        <f>入力用!B81</f>
        <v>0</v>
      </c>
      <c r="C81" s="92">
        <f>入力用!C81</f>
        <v>0</v>
      </c>
      <c r="D81" s="93">
        <f>入力用!D81</f>
        <v>0</v>
      </c>
      <c r="E81" s="93">
        <f>入力用!E81</f>
        <v>0</v>
      </c>
      <c r="F81" s="72">
        <f>入力用!F81</f>
        <v>0</v>
      </c>
      <c r="G81" s="94">
        <f t="shared" si="6"/>
        <v>0</v>
      </c>
      <c r="H81" s="13" t="s">
        <v>18</v>
      </c>
      <c r="I81" s="95">
        <f>HLOOKUP($E$1,計算!$A$1:$L$221,73,FALSE)</f>
        <v>0</v>
      </c>
      <c r="J81" s="101">
        <f t="shared" si="7"/>
        <v>0</v>
      </c>
      <c r="K81" s="97" t="s">
        <v>18</v>
      </c>
      <c r="L81" s="74">
        <f>HLOOKUP($E$1,計算!$N$1:$Y$221,73,FALSE)</f>
        <v>0</v>
      </c>
      <c r="M81" s="94">
        <f t="shared" si="8"/>
        <v>0</v>
      </c>
      <c r="N81" s="13" t="s">
        <v>18</v>
      </c>
      <c r="O81" s="7">
        <f t="shared" si="9"/>
        <v>0</v>
      </c>
      <c r="P81" s="98">
        <f t="shared" si="16"/>
        <v>0</v>
      </c>
      <c r="Q81" s="13" t="s">
        <v>18</v>
      </c>
      <c r="R81" s="72">
        <f t="shared" si="10"/>
        <v>0</v>
      </c>
      <c r="S81" s="148">
        <f>入力用!AT81</f>
        <v>0</v>
      </c>
      <c r="T81" s="149"/>
      <c r="U81" s="150"/>
      <c r="V81" s="89"/>
    </row>
    <row r="82" spans="1:22" ht="14.25" customHeight="1" x14ac:dyDescent="0.2">
      <c r="A82" s="99">
        <f>入力用!A82</f>
        <v>0</v>
      </c>
      <c r="B82" s="100">
        <f>入力用!B82</f>
        <v>0</v>
      </c>
      <c r="C82" s="92">
        <f>入力用!C82</f>
        <v>0</v>
      </c>
      <c r="D82" s="93">
        <f>入力用!D82</f>
        <v>0</v>
      </c>
      <c r="E82" s="93">
        <f>入力用!E82</f>
        <v>0</v>
      </c>
      <c r="F82" s="72">
        <f>入力用!F82</f>
        <v>0</v>
      </c>
      <c r="G82" s="94">
        <f t="shared" si="6"/>
        <v>0</v>
      </c>
      <c r="H82" s="13" t="s">
        <v>18</v>
      </c>
      <c r="I82" s="95">
        <f>HLOOKUP($E$1,計算!$A$1:$L$221,74,FALSE)</f>
        <v>0</v>
      </c>
      <c r="J82" s="101">
        <f t="shared" si="7"/>
        <v>0</v>
      </c>
      <c r="K82" s="97" t="s">
        <v>18</v>
      </c>
      <c r="L82" s="74">
        <f>HLOOKUP($E$1,計算!$N$1:$Y$221,74,FALSE)</f>
        <v>0</v>
      </c>
      <c r="M82" s="94">
        <f t="shared" si="8"/>
        <v>0</v>
      </c>
      <c r="N82" s="13" t="s">
        <v>18</v>
      </c>
      <c r="O82" s="7">
        <f t="shared" si="9"/>
        <v>0</v>
      </c>
      <c r="P82" s="98">
        <f t="shared" si="16"/>
        <v>0</v>
      </c>
      <c r="Q82" s="13" t="s">
        <v>18</v>
      </c>
      <c r="R82" s="72">
        <f t="shared" si="10"/>
        <v>0</v>
      </c>
      <c r="S82" s="148">
        <f>入力用!AT82</f>
        <v>0</v>
      </c>
      <c r="T82" s="149"/>
      <c r="U82" s="150"/>
      <c r="V82" s="89"/>
    </row>
    <row r="83" spans="1:22" ht="14.25" customHeight="1" x14ac:dyDescent="0.2">
      <c r="A83" s="99">
        <f>入力用!A83</f>
        <v>0</v>
      </c>
      <c r="B83" s="100">
        <f>入力用!B83</f>
        <v>0</v>
      </c>
      <c r="C83" s="92">
        <f>入力用!C83</f>
        <v>0</v>
      </c>
      <c r="D83" s="93">
        <f>入力用!D83</f>
        <v>0</v>
      </c>
      <c r="E83" s="93">
        <f>入力用!E83</f>
        <v>0</v>
      </c>
      <c r="F83" s="72">
        <f>入力用!F83</f>
        <v>0</v>
      </c>
      <c r="G83" s="94">
        <f t="shared" si="6"/>
        <v>0</v>
      </c>
      <c r="H83" s="13" t="s">
        <v>18</v>
      </c>
      <c r="I83" s="95">
        <f>HLOOKUP($E$1,計算!$A$1:$L$221,75,FALSE)</f>
        <v>0</v>
      </c>
      <c r="J83" s="101">
        <f t="shared" si="7"/>
        <v>0</v>
      </c>
      <c r="K83" s="97" t="s">
        <v>18</v>
      </c>
      <c r="L83" s="74">
        <f>HLOOKUP($E$1,計算!$N$1:$Y$221,75,FALSE)</f>
        <v>0</v>
      </c>
      <c r="M83" s="94">
        <f t="shared" si="8"/>
        <v>0</v>
      </c>
      <c r="N83" s="13" t="s">
        <v>18</v>
      </c>
      <c r="O83" s="7">
        <f t="shared" si="9"/>
        <v>0</v>
      </c>
      <c r="P83" s="98">
        <f t="shared" si="16"/>
        <v>0</v>
      </c>
      <c r="Q83" s="13" t="s">
        <v>18</v>
      </c>
      <c r="R83" s="72">
        <f t="shared" si="10"/>
        <v>0</v>
      </c>
      <c r="S83" s="148">
        <f>入力用!AT83</f>
        <v>0</v>
      </c>
      <c r="T83" s="149"/>
      <c r="U83" s="150"/>
      <c r="V83" s="89"/>
    </row>
    <row r="84" spans="1:22" ht="14.25" customHeight="1" x14ac:dyDescent="0.2">
      <c r="A84" s="99">
        <f>入力用!A84</f>
        <v>0</v>
      </c>
      <c r="B84" s="100">
        <f>入力用!B84</f>
        <v>0</v>
      </c>
      <c r="C84" s="92">
        <f>入力用!C84</f>
        <v>0</v>
      </c>
      <c r="D84" s="93">
        <f>入力用!D84</f>
        <v>0</v>
      </c>
      <c r="E84" s="93">
        <f>入力用!E84</f>
        <v>0</v>
      </c>
      <c r="F84" s="72">
        <f>入力用!F84</f>
        <v>0</v>
      </c>
      <c r="G84" s="94">
        <f t="shared" si="6"/>
        <v>0</v>
      </c>
      <c r="H84" s="13" t="s">
        <v>18</v>
      </c>
      <c r="I84" s="95">
        <f>HLOOKUP($E$1,計算!$A$1:$L$221,76,FALSE)</f>
        <v>0</v>
      </c>
      <c r="J84" s="101">
        <f t="shared" si="7"/>
        <v>0</v>
      </c>
      <c r="K84" s="97" t="s">
        <v>18</v>
      </c>
      <c r="L84" s="74">
        <f>HLOOKUP($E$1,計算!$N$1:$Y$221,76,FALSE)</f>
        <v>0</v>
      </c>
      <c r="M84" s="94">
        <f t="shared" si="8"/>
        <v>0</v>
      </c>
      <c r="N84" s="13" t="s">
        <v>18</v>
      </c>
      <c r="O84" s="7">
        <f t="shared" si="9"/>
        <v>0</v>
      </c>
      <c r="P84" s="98">
        <f t="shared" si="16"/>
        <v>0</v>
      </c>
      <c r="Q84" s="13" t="s">
        <v>18</v>
      </c>
      <c r="R84" s="72">
        <f t="shared" si="10"/>
        <v>0</v>
      </c>
      <c r="S84" s="148">
        <f>入力用!AT84</f>
        <v>0</v>
      </c>
      <c r="T84" s="149"/>
      <c r="U84" s="150"/>
      <c r="V84" s="89"/>
    </row>
    <row r="85" spans="1:22" ht="14.25" customHeight="1" x14ac:dyDescent="0.2">
      <c r="A85" s="99">
        <f>入力用!A85</f>
        <v>0</v>
      </c>
      <c r="B85" s="100">
        <f>入力用!B85</f>
        <v>0</v>
      </c>
      <c r="C85" s="92">
        <f>入力用!C85</f>
        <v>0</v>
      </c>
      <c r="D85" s="93">
        <f>入力用!D85</f>
        <v>0</v>
      </c>
      <c r="E85" s="93">
        <f>入力用!E85</f>
        <v>0</v>
      </c>
      <c r="F85" s="72">
        <f>入力用!F85</f>
        <v>0</v>
      </c>
      <c r="G85" s="94">
        <f t="shared" si="6"/>
        <v>0</v>
      </c>
      <c r="H85" s="13" t="s">
        <v>18</v>
      </c>
      <c r="I85" s="95">
        <f>HLOOKUP($E$1,計算!$A$1:$L$221,77,FALSE)</f>
        <v>0</v>
      </c>
      <c r="J85" s="101">
        <f t="shared" si="7"/>
        <v>0</v>
      </c>
      <c r="K85" s="97" t="s">
        <v>18</v>
      </c>
      <c r="L85" s="74">
        <f>HLOOKUP($E$1,計算!$N$1:$Y$221,77,FALSE)</f>
        <v>0</v>
      </c>
      <c r="M85" s="94">
        <f t="shared" si="8"/>
        <v>0</v>
      </c>
      <c r="N85" s="13" t="s">
        <v>18</v>
      </c>
      <c r="O85" s="7">
        <f t="shared" si="9"/>
        <v>0</v>
      </c>
      <c r="P85" s="98">
        <f t="shared" si="16"/>
        <v>0</v>
      </c>
      <c r="Q85" s="13" t="s">
        <v>18</v>
      </c>
      <c r="R85" s="72">
        <f t="shared" si="10"/>
        <v>0</v>
      </c>
      <c r="S85" s="148">
        <f>入力用!AT85</f>
        <v>0</v>
      </c>
      <c r="T85" s="149"/>
      <c r="U85" s="150"/>
      <c r="V85" s="89"/>
    </row>
    <row r="86" spans="1:22" ht="14.25" customHeight="1" x14ac:dyDescent="0.2">
      <c r="A86" s="99">
        <f>入力用!A86</f>
        <v>0</v>
      </c>
      <c r="B86" s="100">
        <f>入力用!B86</f>
        <v>0</v>
      </c>
      <c r="C86" s="92">
        <f>入力用!C86</f>
        <v>0</v>
      </c>
      <c r="D86" s="93">
        <f>入力用!D86</f>
        <v>0</v>
      </c>
      <c r="E86" s="93">
        <f>入力用!E86</f>
        <v>0</v>
      </c>
      <c r="F86" s="72">
        <f>入力用!F86</f>
        <v>0</v>
      </c>
      <c r="G86" s="94">
        <f t="shared" si="6"/>
        <v>0</v>
      </c>
      <c r="H86" s="13" t="s">
        <v>18</v>
      </c>
      <c r="I86" s="95">
        <f>HLOOKUP($E$1,計算!$A$1:$L$221,78,FALSE)</f>
        <v>0</v>
      </c>
      <c r="J86" s="101">
        <f t="shared" si="7"/>
        <v>0</v>
      </c>
      <c r="K86" s="97" t="s">
        <v>18</v>
      </c>
      <c r="L86" s="74">
        <f>HLOOKUP($E$1,計算!$N$1:$Y$221,78,FALSE)</f>
        <v>0</v>
      </c>
      <c r="M86" s="94">
        <f t="shared" si="8"/>
        <v>0</v>
      </c>
      <c r="N86" s="13" t="s">
        <v>18</v>
      </c>
      <c r="O86" s="7">
        <f t="shared" si="9"/>
        <v>0</v>
      </c>
      <c r="P86" s="98">
        <f t="shared" si="16"/>
        <v>0</v>
      </c>
      <c r="Q86" s="13" t="s">
        <v>18</v>
      </c>
      <c r="R86" s="72">
        <f t="shared" si="10"/>
        <v>0</v>
      </c>
      <c r="S86" s="148">
        <f>入力用!AT86</f>
        <v>0</v>
      </c>
      <c r="T86" s="149"/>
      <c r="U86" s="150"/>
      <c r="V86" s="89"/>
    </row>
    <row r="87" spans="1:22" ht="14.25" customHeight="1" x14ac:dyDescent="0.2">
      <c r="A87" s="99">
        <f>入力用!A87</f>
        <v>0</v>
      </c>
      <c r="B87" s="100">
        <f>入力用!B87</f>
        <v>0</v>
      </c>
      <c r="C87" s="92">
        <f>入力用!C87</f>
        <v>0</v>
      </c>
      <c r="D87" s="93">
        <f>入力用!D87</f>
        <v>0</v>
      </c>
      <c r="E87" s="93">
        <f>入力用!E87</f>
        <v>0</v>
      </c>
      <c r="F87" s="72">
        <f>入力用!F87</f>
        <v>0</v>
      </c>
      <c r="G87" s="94">
        <f t="shared" si="6"/>
        <v>0</v>
      </c>
      <c r="H87" s="13" t="s">
        <v>18</v>
      </c>
      <c r="I87" s="95">
        <f>HLOOKUP($E$1,計算!$A$1:$L$221,79,FALSE)</f>
        <v>0</v>
      </c>
      <c r="J87" s="101">
        <f t="shared" si="7"/>
        <v>0</v>
      </c>
      <c r="K87" s="97" t="s">
        <v>18</v>
      </c>
      <c r="L87" s="74">
        <f>HLOOKUP($E$1,計算!$N$1:$Y$221,79,FALSE)</f>
        <v>0</v>
      </c>
      <c r="M87" s="94">
        <f t="shared" si="8"/>
        <v>0</v>
      </c>
      <c r="N87" s="13" t="s">
        <v>18</v>
      </c>
      <c r="O87" s="7">
        <f t="shared" si="9"/>
        <v>0</v>
      </c>
      <c r="P87" s="98">
        <f t="shared" si="16"/>
        <v>0</v>
      </c>
      <c r="Q87" s="13" t="s">
        <v>18</v>
      </c>
      <c r="R87" s="72">
        <f t="shared" si="10"/>
        <v>0</v>
      </c>
      <c r="S87" s="148">
        <f>入力用!AT87</f>
        <v>0</v>
      </c>
      <c r="T87" s="149"/>
      <c r="U87" s="150"/>
      <c r="V87" s="89"/>
    </row>
    <row r="88" spans="1:22" ht="14.25" customHeight="1" x14ac:dyDescent="0.2">
      <c r="A88" s="99">
        <f>入力用!A88</f>
        <v>0</v>
      </c>
      <c r="B88" s="100">
        <f>入力用!B88</f>
        <v>0</v>
      </c>
      <c r="C88" s="92">
        <f>入力用!C88</f>
        <v>0</v>
      </c>
      <c r="D88" s="93">
        <f>入力用!D88</f>
        <v>0</v>
      </c>
      <c r="E88" s="93">
        <f>入力用!E88</f>
        <v>0</v>
      </c>
      <c r="F88" s="72">
        <f>入力用!F88</f>
        <v>0</v>
      </c>
      <c r="G88" s="94">
        <f t="shared" si="6"/>
        <v>0</v>
      </c>
      <c r="H88" s="13" t="s">
        <v>18</v>
      </c>
      <c r="I88" s="95">
        <f>HLOOKUP($E$1,計算!$A$1:$L$221,80,FALSE)</f>
        <v>0</v>
      </c>
      <c r="J88" s="101">
        <f t="shared" si="7"/>
        <v>0</v>
      </c>
      <c r="K88" s="97" t="s">
        <v>18</v>
      </c>
      <c r="L88" s="74">
        <f>HLOOKUP($E$1,計算!$N$1:$Y$221,80,FALSE)</f>
        <v>0</v>
      </c>
      <c r="M88" s="94">
        <f t="shared" si="8"/>
        <v>0</v>
      </c>
      <c r="N88" s="13" t="s">
        <v>18</v>
      </c>
      <c r="O88" s="7">
        <f t="shared" si="9"/>
        <v>0</v>
      </c>
      <c r="P88" s="98">
        <f t="shared" si="16"/>
        <v>0</v>
      </c>
      <c r="Q88" s="13" t="s">
        <v>18</v>
      </c>
      <c r="R88" s="72">
        <f t="shared" si="10"/>
        <v>0</v>
      </c>
      <c r="S88" s="148">
        <f>入力用!AT88</f>
        <v>0</v>
      </c>
      <c r="T88" s="149"/>
      <c r="U88" s="150"/>
      <c r="V88" s="89"/>
    </row>
    <row r="89" spans="1:22" ht="14.25" customHeight="1" x14ac:dyDescent="0.2">
      <c r="A89" s="99">
        <f>入力用!A89</f>
        <v>0</v>
      </c>
      <c r="B89" s="100">
        <f>入力用!B89</f>
        <v>0</v>
      </c>
      <c r="C89" s="92">
        <f>入力用!C89</f>
        <v>0</v>
      </c>
      <c r="D89" s="93">
        <f>入力用!D89</f>
        <v>0</v>
      </c>
      <c r="E89" s="93">
        <f>入力用!E89</f>
        <v>0</v>
      </c>
      <c r="F89" s="72">
        <f>入力用!F89</f>
        <v>0</v>
      </c>
      <c r="G89" s="94">
        <f t="shared" si="6"/>
        <v>0</v>
      </c>
      <c r="H89" s="13" t="s">
        <v>18</v>
      </c>
      <c r="I89" s="95">
        <f>HLOOKUP($E$1,計算!$A$1:$L$221,81,FALSE)</f>
        <v>0</v>
      </c>
      <c r="J89" s="101">
        <f t="shared" si="7"/>
        <v>0</v>
      </c>
      <c r="K89" s="97" t="s">
        <v>18</v>
      </c>
      <c r="L89" s="74">
        <f>HLOOKUP($E$1,計算!$N$1:$Y$221,81,FALSE)</f>
        <v>0</v>
      </c>
      <c r="M89" s="94">
        <f t="shared" si="8"/>
        <v>0</v>
      </c>
      <c r="N89" s="13" t="s">
        <v>18</v>
      </c>
      <c r="O89" s="7">
        <f t="shared" si="9"/>
        <v>0</v>
      </c>
      <c r="P89" s="98">
        <f t="shared" si="16"/>
        <v>0</v>
      </c>
      <c r="Q89" s="13" t="s">
        <v>18</v>
      </c>
      <c r="R89" s="72">
        <f t="shared" si="10"/>
        <v>0</v>
      </c>
      <c r="S89" s="148">
        <f>入力用!AT89</f>
        <v>0</v>
      </c>
      <c r="T89" s="149"/>
      <c r="U89" s="150"/>
      <c r="V89" s="89"/>
    </row>
    <row r="90" spans="1:22" ht="14.25" customHeight="1" x14ac:dyDescent="0.2">
      <c r="A90" s="99">
        <f>入力用!A90</f>
        <v>0</v>
      </c>
      <c r="B90" s="100">
        <f>入力用!B90</f>
        <v>0</v>
      </c>
      <c r="C90" s="92">
        <f>入力用!C90</f>
        <v>0</v>
      </c>
      <c r="D90" s="93">
        <f>入力用!D90</f>
        <v>0</v>
      </c>
      <c r="E90" s="93">
        <f>入力用!E90</f>
        <v>0</v>
      </c>
      <c r="F90" s="72">
        <f>入力用!F90</f>
        <v>0</v>
      </c>
      <c r="G90" s="94">
        <f t="shared" si="6"/>
        <v>0</v>
      </c>
      <c r="H90" s="13" t="s">
        <v>18</v>
      </c>
      <c r="I90" s="95">
        <f>HLOOKUP($E$1,計算!$A$1:$L$221,82,FALSE)</f>
        <v>0</v>
      </c>
      <c r="J90" s="101">
        <f t="shared" si="7"/>
        <v>0</v>
      </c>
      <c r="K90" s="97" t="s">
        <v>18</v>
      </c>
      <c r="L90" s="74">
        <f>HLOOKUP($E$1,計算!$N$1:$Y$221,82,FALSE)</f>
        <v>0</v>
      </c>
      <c r="M90" s="94">
        <f t="shared" si="8"/>
        <v>0</v>
      </c>
      <c r="N90" s="13" t="s">
        <v>18</v>
      </c>
      <c r="O90" s="7">
        <f t="shared" si="9"/>
        <v>0</v>
      </c>
      <c r="P90" s="98">
        <f t="shared" si="16"/>
        <v>0</v>
      </c>
      <c r="Q90" s="13" t="s">
        <v>18</v>
      </c>
      <c r="R90" s="72">
        <f t="shared" si="10"/>
        <v>0</v>
      </c>
      <c r="S90" s="148">
        <f>入力用!AT90</f>
        <v>0</v>
      </c>
      <c r="T90" s="149"/>
      <c r="U90" s="150"/>
      <c r="V90" s="89"/>
    </row>
    <row r="91" spans="1:22" ht="14.25" customHeight="1" x14ac:dyDescent="0.2">
      <c r="A91" s="99">
        <f>入力用!A91</f>
        <v>0</v>
      </c>
      <c r="B91" s="100">
        <f>入力用!B91</f>
        <v>0</v>
      </c>
      <c r="C91" s="92">
        <f>入力用!C91</f>
        <v>0</v>
      </c>
      <c r="D91" s="93">
        <f>入力用!D91</f>
        <v>0</v>
      </c>
      <c r="E91" s="93">
        <f>入力用!E91</f>
        <v>0</v>
      </c>
      <c r="F91" s="72">
        <f>入力用!F91</f>
        <v>0</v>
      </c>
      <c r="G91" s="94">
        <f t="shared" si="6"/>
        <v>0</v>
      </c>
      <c r="H91" s="13" t="s">
        <v>18</v>
      </c>
      <c r="I91" s="95">
        <f>HLOOKUP($E$1,計算!$A$1:$L$221,83,FALSE)</f>
        <v>0</v>
      </c>
      <c r="J91" s="101">
        <f t="shared" si="7"/>
        <v>0</v>
      </c>
      <c r="K91" s="97" t="s">
        <v>18</v>
      </c>
      <c r="L91" s="74">
        <f>HLOOKUP($E$1,計算!$N$1:$Y$221,83,FALSE)</f>
        <v>0</v>
      </c>
      <c r="M91" s="94">
        <f t="shared" si="8"/>
        <v>0</v>
      </c>
      <c r="N91" s="13" t="s">
        <v>18</v>
      </c>
      <c r="O91" s="7">
        <f t="shared" si="9"/>
        <v>0</v>
      </c>
      <c r="P91" s="98">
        <f t="shared" si="16"/>
        <v>0</v>
      </c>
      <c r="Q91" s="13" t="s">
        <v>18</v>
      </c>
      <c r="R91" s="72">
        <f t="shared" si="10"/>
        <v>0</v>
      </c>
      <c r="S91" s="148">
        <f>入力用!AT91</f>
        <v>0</v>
      </c>
      <c r="T91" s="149"/>
      <c r="U91" s="150"/>
      <c r="V91" s="89"/>
    </row>
    <row r="92" spans="1:22" ht="14.25" customHeight="1" x14ac:dyDescent="0.2">
      <c r="A92" s="99">
        <f>入力用!A92</f>
        <v>0</v>
      </c>
      <c r="B92" s="100">
        <f>入力用!B92</f>
        <v>0</v>
      </c>
      <c r="C92" s="92">
        <f>入力用!C92</f>
        <v>0</v>
      </c>
      <c r="D92" s="93">
        <f>入力用!D92</f>
        <v>0</v>
      </c>
      <c r="E92" s="93">
        <f>入力用!E92</f>
        <v>0</v>
      </c>
      <c r="F92" s="72">
        <f>入力用!F92</f>
        <v>0</v>
      </c>
      <c r="G92" s="94">
        <f t="shared" si="6"/>
        <v>0</v>
      </c>
      <c r="H92" s="13" t="s">
        <v>18</v>
      </c>
      <c r="I92" s="95">
        <f>HLOOKUP($E$1,計算!$A$1:$L$221,84,FALSE)</f>
        <v>0</v>
      </c>
      <c r="J92" s="101">
        <f t="shared" si="7"/>
        <v>0</v>
      </c>
      <c r="K92" s="97" t="s">
        <v>18</v>
      </c>
      <c r="L92" s="74">
        <f>HLOOKUP($E$1,計算!$N$1:$Y$221,84,FALSE)</f>
        <v>0</v>
      </c>
      <c r="M92" s="94">
        <f t="shared" si="8"/>
        <v>0</v>
      </c>
      <c r="N92" s="13" t="s">
        <v>18</v>
      </c>
      <c r="O92" s="7">
        <f t="shared" si="9"/>
        <v>0</v>
      </c>
      <c r="P92" s="98">
        <f t="shared" si="16"/>
        <v>0</v>
      </c>
      <c r="Q92" s="13" t="s">
        <v>18</v>
      </c>
      <c r="R92" s="72">
        <f t="shared" si="10"/>
        <v>0</v>
      </c>
      <c r="S92" s="148">
        <f>入力用!AT92</f>
        <v>0</v>
      </c>
      <c r="T92" s="149"/>
      <c r="U92" s="150"/>
      <c r="V92" s="89"/>
    </row>
    <row r="93" spans="1:22" ht="14.25" customHeight="1" x14ac:dyDescent="0.2">
      <c r="A93" s="99">
        <f>入力用!A93</f>
        <v>0</v>
      </c>
      <c r="B93" s="100">
        <f>入力用!B93</f>
        <v>0</v>
      </c>
      <c r="C93" s="92">
        <f>入力用!C93</f>
        <v>0</v>
      </c>
      <c r="D93" s="93">
        <f>入力用!D93</f>
        <v>0</v>
      </c>
      <c r="E93" s="93">
        <f>入力用!E93</f>
        <v>0</v>
      </c>
      <c r="F93" s="72">
        <f>入力用!F93</f>
        <v>0</v>
      </c>
      <c r="G93" s="94">
        <f t="shared" si="6"/>
        <v>0</v>
      </c>
      <c r="H93" s="13" t="s">
        <v>18</v>
      </c>
      <c r="I93" s="95">
        <f>HLOOKUP($E$1,計算!$A$1:$L$221,85,FALSE)</f>
        <v>0</v>
      </c>
      <c r="J93" s="101">
        <f t="shared" si="7"/>
        <v>0</v>
      </c>
      <c r="K93" s="97" t="s">
        <v>18</v>
      </c>
      <c r="L93" s="74">
        <f>HLOOKUP($E$1,計算!$N$1:$Y$221,85,FALSE)</f>
        <v>0</v>
      </c>
      <c r="M93" s="94">
        <f t="shared" si="8"/>
        <v>0</v>
      </c>
      <c r="N93" s="13" t="s">
        <v>18</v>
      </c>
      <c r="O93" s="7">
        <f t="shared" si="9"/>
        <v>0</v>
      </c>
      <c r="P93" s="98">
        <f t="shared" si="16"/>
        <v>0</v>
      </c>
      <c r="Q93" s="13" t="s">
        <v>18</v>
      </c>
      <c r="R93" s="72">
        <f t="shared" si="10"/>
        <v>0</v>
      </c>
      <c r="S93" s="148">
        <f>入力用!AT93</f>
        <v>0</v>
      </c>
      <c r="T93" s="149"/>
      <c r="U93" s="150"/>
      <c r="V93" s="89"/>
    </row>
    <row r="94" spans="1:22" ht="14.25" customHeight="1" x14ac:dyDescent="0.2">
      <c r="A94" s="99">
        <f>入力用!A94</f>
        <v>0</v>
      </c>
      <c r="B94" s="100">
        <f>入力用!B94</f>
        <v>0</v>
      </c>
      <c r="C94" s="92">
        <f>入力用!C94</f>
        <v>0</v>
      </c>
      <c r="D94" s="93">
        <f>入力用!D94</f>
        <v>0</v>
      </c>
      <c r="E94" s="93">
        <f>入力用!E94</f>
        <v>0</v>
      </c>
      <c r="F94" s="72">
        <f>入力用!F94</f>
        <v>0</v>
      </c>
      <c r="G94" s="94">
        <f t="shared" si="6"/>
        <v>0</v>
      </c>
      <c r="H94" s="13" t="s">
        <v>18</v>
      </c>
      <c r="I94" s="95">
        <f>HLOOKUP($E$1,計算!$A$1:$L$221,86,FALSE)</f>
        <v>0</v>
      </c>
      <c r="J94" s="101">
        <f t="shared" si="7"/>
        <v>0</v>
      </c>
      <c r="K94" s="97" t="s">
        <v>18</v>
      </c>
      <c r="L94" s="74">
        <f>HLOOKUP($E$1,計算!$N$1:$Y$221,86,FALSE)</f>
        <v>0</v>
      </c>
      <c r="M94" s="94">
        <f t="shared" si="8"/>
        <v>0</v>
      </c>
      <c r="N94" s="13" t="s">
        <v>18</v>
      </c>
      <c r="O94" s="7">
        <f t="shared" si="9"/>
        <v>0</v>
      </c>
      <c r="P94" s="98">
        <f t="shared" si="16"/>
        <v>0</v>
      </c>
      <c r="Q94" s="13" t="s">
        <v>18</v>
      </c>
      <c r="R94" s="72">
        <f t="shared" si="10"/>
        <v>0</v>
      </c>
      <c r="S94" s="148">
        <f>入力用!AT94</f>
        <v>0</v>
      </c>
      <c r="T94" s="149"/>
      <c r="U94" s="150"/>
      <c r="V94" s="89"/>
    </row>
    <row r="95" spans="1:22" ht="14.25" customHeight="1" x14ac:dyDescent="0.2">
      <c r="A95" s="99">
        <f>入力用!A95</f>
        <v>0</v>
      </c>
      <c r="B95" s="100">
        <f>入力用!B95</f>
        <v>0</v>
      </c>
      <c r="C95" s="92">
        <f>入力用!C95</f>
        <v>0</v>
      </c>
      <c r="D95" s="93">
        <f>入力用!D95</f>
        <v>0</v>
      </c>
      <c r="E95" s="93">
        <f>入力用!E95</f>
        <v>0</v>
      </c>
      <c r="F95" s="72">
        <f>入力用!F95</f>
        <v>0</v>
      </c>
      <c r="G95" s="94">
        <f t="shared" si="6"/>
        <v>0</v>
      </c>
      <c r="H95" s="13" t="s">
        <v>18</v>
      </c>
      <c r="I95" s="95">
        <f>HLOOKUP($E$1,計算!$A$1:$L$221,87,FALSE)</f>
        <v>0</v>
      </c>
      <c r="J95" s="101">
        <f t="shared" si="7"/>
        <v>0</v>
      </c>
      <c r="K95" s="97" t="s">
        <v>18</v>
      </c>
      <c r="L95" s="74">
        <f>HLOOKUP($E$1,計算!$N$1:$Y$221,87,FALSE)</f>
        <v>0</v>
      </c>
      <c r="M95" s="94">
        <f t="shared" si="8"/>
        <v>0</v>
      </c>
      <c r="N95" s="13" t="s">
        <v>18</v>
      </c>
      <c r="O95" s="7">
        <f t="shared" si="9"/>
        <v>0</v>
      </c>
      <c r="P95" s="98">
        <f t="shared" si="16"/>
        <v>0</v>
      </c>
      <c r="Q95" s="13" t="s">
        <v>18</v>
      </c>
      <c r="R95" s="72">
        <f t="shared" si="10"/>
        <v>0</v>
      </c>
      <c r="S95" s="148">
        <f>入力用!AT95</f>
        <v>0</v>
      </c>
      <c r="T95" s="149"/>
      <c r="U95" s="150"/>
      <c r="V95" s="89"/>
    </row>
    <row r="96" spans="1:22" ht="14.25" customHeight="1" x14ac:dyDescent="0.2">
      <c r="A96" s="99">
        <f>入力用!A96</f>
        <v>0</v>
      </c>
      <c r="B96" s="100">
        <f>入力用!B96</f>
        <v>0</v>
      </c>
      <c r="C96" s="92">
        <f>入力用!C96</f>
        <v>0</v>
      </c>
      <c r="D96" s="93">
        <f>入力用!D96</f>
        <v>0</v>
      </c>
      <c r="E96" s="93">
        <f>入力用!E96</f>
        <v>0</v>
      </c>
      <c r="F96" s="72">
        <f>入力用!F96</f>
        <v>0</v>
      </c>
      <c r="G96" s="94">
        <f t="shared" si="6"/>
        <v>0</v>
      </c>
      <c r="H96" s="13" t="s">
        <v>18</v>
      </c>
      <c r="I96" s="95">
        <f>HLOOKUP($E$1,計算!$A$1:$L$221,88,FALSE)</f>
        <v>0</v>
      </c>
      <c r="J96" s="101">
        <f t="shared" si="7"/>
        <v>0</v>
      </c>
      <c r="K96" s="97" t="s">
        <v>18</v>
      </c>
      <c r="L96" s="74">
        <f>HLOOKUP($E$1,計算!$N$1:$Y$221,88,FALSE)</f>
        <v>0</v>
      </c>
      <c r="M96" s="94">
        <f t="shared" si="8"/>
        <v>0</v>
      </c>
      <c r="N96" s="13" t="s">
        <v>18</v>
      </c>
      <c r="O96" s="7">
        <f t="shared" si="9"/>
        <v>0</v>
      </c>
      <c r="P96" s="98">
        <f t="shared" si="16"/>
        <v>0</v>
      </c>
      <c r="Q96" s="13" t="s">
        <v>18</v>
      </c>
      <c r="R96" s="72">
        <f t="shared" si="10"/>
        <v>0</v>
      </c>
      <c r="S96" s="148">
        <f>入力用!AT96</f>
        <v>0</v>
      </c>
      <c r="T96" s="149"/>
      <c r="U96" s="150"/>
      <c r="V96" s="89"/>
    </row>
    <row r="97" spans="1:22" ht="14.25" customHeight="1" x14ac:dyDescent="0.2">
      <c r="A97" s="99">
        <f>入力用!A97</f>
        <v>0</v>
      </c>
      <c r="B97" s="100">
        <f>入力用!B97</f>
        <v>0</v>
      </c>
      <c r="C97" s="92">
        <f>入力用!C97</f>
        <v>0</v>
      </c>
      <c r="D97" s="93">
        <f>入力用!D97</f>
        <v>0</v>
      </c>
      <c r="E97" s="93">
        <f>入力用!E97</f>
        <v>0</v>
      </c>
      <c r="F97" s="72">
        <f>入力用!F97</f>
        <v>0</v>
      </c>
      <c r="G97" s="94">
        <f t="shared" si="6"/>
        <v>0</v>
      </c>
      <c r="H97" s="13" t="s">
        <v>18</v>
      </c>
      <c r="I97" s="95">
        <f>HLOOKUP($E$1,計算!$A$1:$L$221,89,FALSE)</f>
        <v>0</v>
      </c>
      <c r="J97" s="101">
        <f t="shared" si="7"/>
        <v>0</v>
      </c>
      <c r="K97" s="97" t="s">
        <v>18</v>
      </c>
      <c r="L97" s="74">
        <f>HLOOKUP($E$1,計算!$N$1:$Y$221,89,FALSE)</f>
        <v>0</v>
      </c>
      <c r="M97" s="94">
        <f t="shared" si="8"/>
        <v>0</v>
      </c>
      <c r="N97" s="13" t="s">
        <v>18</v>
      </c>
      <c r="O97" s="7">
        <f t="shared" si="9"/>
        <v>0</v>
      </c>
      <c r="P97" s="98">
        <f t="shared" si="16"/>
        <v>0</v>
      </c>
      <c r="Q97" s="13" t="s">
        <v>18</v>
      </c>
      <c r="R97" s="72">
        <f t="shared" si="10"/>
        <v>0</v>
      </c>
      <c r="S97" s="148">
        <f>入力用!AT97</f>
        <v>0</v>
      </c>
      <c r="T97" s="149"/>
      <c r="U97" s="150"/>
      <c r="V97" s="89"/>
    </row>
    <row r="98" spans="1:22" ht="14.25" customHeight="1" x14ac:dyDescent="0.2">
      <c r="A98" s="99">
        <f>入力用!A98</f>
        <v>0</v>
      </c>
      <c r="B98" s="100">
        <f>入力用!B98</f>
        <v>0</v>
      </c>
      <c r="C98" s="92">
        <f>入力用!C98</f>
        <v>0</v>
      </c>
      <c r="D98" s="93">
        <f>入力用!D98</f>
        <v>0</v>
      </c>
      <c r="E98" s="93">
        <f>入力用!E98</f>
        <v>0</v>
      </c>
      <c r="F98" s="72">
        <f>入力用!F98</f>
        <v>0</v>
      </c>
      <c r="G98" s="94">
        <f t="shared" si="6"/>
        <v>0</v>
      </c>
      <c r="H98" s="13" t="s">
        <v>18</v>
      </c>
      <c r="I98" s="95">
        <f>HLOOKUP($E$1,計算!$A$1:$L$221,90,FALSE)</f>
        <v>0</v>
      </c>
      <c r="J98" s="101">
        <f t="shared" si="7"/>
        <v>0</v>
      </c>
      <c r="K98" s="97" t="s">
        <v>18</v>
      </c>
      <c r="L98" s="74">
        <f>HLOOKUP($E$1,計算!$N$1:$Y$221,90,FALSE)</f>
        <v>0</v>
      </c>
      <c r="M98" s="94">
        <f t="shared" si="8"/>
        <v>0</v>
      </c>
      <c r="N98" s="13" t="s">
        <v>18</v>
      </c>
      <c r="O98" s="7">
        <f t="shared" si="9"/>
        <v>0</v>
      </c>
      <c r="P98" s="98">
        <f t="shared" si="16"/>
        <v>0</v>
      </c>
      <c r="Q98" s="13" t="s">
        <v>18</v>
      </c>
      <c r="R98" s="72">
        <f t="shared" si="10"/>
        <v>0</v>
      </c>
      <c r="S98" s="148">
        <f>入力用!AT98</f>
        <v>0</v>
      </c>
      <c r="T98" s="149"/>
      <c r="U98" s="150"/>
      <c r="V98" s="89"/>
    </row>
    <row r="99" spans="1:22" ht="14.25" customHeight="1" x14ac:dyDescent="0.2">
      <c r="A99" s="99">
        <f>入力用!A99</f>
        <v>0</v>
      </c>
      <c r="B99" s="100">
        <f>入力用!B99</f>
        <v>0</v>
      </c>
      <c r="C99" s="92">
        <f>入力用!C99</f>
        <v>0</v>
      </c>
      <c r="D99" s="93">
        <f>入力用!D99</f>
        <v>0</v>
      </c>
      <c r="E99" s="93">
        <f>入力用!E99</f>
        <v>0</v>
      </c>
      <c r="F99" s="72">
        <f>入力用!F99</f>
        <v>0</v>
      </c>
      <c r="G99" s="94">
        <f t="shared" si="6"/>
        <v>0</v>
      </c>
      <c r="H99" s="13" t="s">
        <v>18</v>
      </c>
      <c r="I99" s="95">
        <f>HLOOKUP($E$1,計算!$A$1:$L$221,91,FALSE)</f>
        <v>0</v>
      </c>
      <c r="J99" s="101">
        <f t="shared" si="7"/>
        <v>0</v>
      </c>
      <c r="K99" s="97" t="s">
        <v>18</v>
      </c>
      <c r="L99" s="74">
        <f>HLOOKUP($E$1,計算!$N$1:$Y$221,91,FALSE)</f>
        <v>0</v>
      </c>
      <c r="M99" s="94">
        <f t="shared" si="8"/>
        <v>0</v>
      </c>
      <c r="N99" s="13" t="s">
        <v>18</v>
      </c>
      <c r="O99" s="7">
        <f t="shared" si="9"/>
        <v>0</v>
      </c>
      <c r="P99" s="98">
        <f t="shared" si="16"/>
        <v>0</v>
      </c>
      <c r="Q99" s="13" t="s">
        <v>18</v>
      </c>
      <c r="R99" s="72">
        <f t="shared" si="10"/>
        <v>0</v>
      </c>
      <c r="S99" s="148">
        <f>入力用!AT99</f>
        <v>0</v>
      </c>
      <c r="T99" s="149"/>
      <c r="U99" s="150"/>
      <c r="V99" s="89"/>
    </row>
    <row r="100" spans="1:22" ht="14.25" customHeight="1" x14ac:dyDescent="0.2">
      <c r="A100" s="99">
        <f>入力用!A100</f>
        <v>0</v>
      </c>
      <c r="B100" s="100">
        <f>入力用!B100</f>
        <v>0</v>
      </c>
      <c r="C100" s="92">
        <f>入力用!C100</f>
        <v>0</v>
      </c>
      <c r="D100" s="93">
        <f>入力用!D100</f>
        <v>0</v>
      </c>
      <c r="E100" s="93">
        <f>入力用!E100</f>
        <v>0</v>
      </c>
      <c r="F100" s="72">
        <f>入力用!F100</f>
        <v>0</v>
      </c>
      <c r="G100" s="94">
        <f t="shared" si="6"/>
        <v>0</v>
      </c>
      <c r="H100" s="13" t="s">
        <v>18</v>
      </c>
      <c r="I100" s="95">
        <f>HLOOKUP($E$1,計算!$A$1:$L$221,92,FALSE)</f>
        <v>0</v>
      </c>
      <c r="J100" s="101">
        <f t="shared" si="7"/>
        <v>0</v>
      </c>
      <c r="K100" s="97" t="s">
        <v>18</v>
      </c>
      <c r="L100" s="74">
        <f>HLOOKUP($E$1,計算!$N$1:$Y$221,92,FALSE)</f>
        <v>0</v>
      </c>
      <c r="M100" s="94">
        <f t="shared" si="8"/>
        <v>0</v>
      </c>
      <c r="N100" s="13" t="s">
        <v>18</v>
      </c>
      <c r="O100" s="7">
        <f t="shared" si="9"/>
        <v>0</v>
      </c>
      <c r="P100" s="98">
        <f t="shared" si="16"/>
        <v>0</v>
      </c>
      <c r="Q100" s="13" t="s">
        <v>18</v>
      </c>
      <c r="R100" s="72">
        <f t="shared" si="10"/>
        <v>0</v>
      </c>
      <c r="S100" s="148">
        <f>入力用!AT100</f>
        <v>0</v>
      </c>
      <c r="T100" s="149"/>
      <c r="U100" s="150"/>
      <c r="V100" s="89"/>
    </row>
    <row r="101" spans="1:22" ht="14.25" customHeight="1" x14ac:dyDescent="0.2">
      <c r="A101" s="99">
        <f>入力用!A101</f>
        <v>0</v>
      </c>
      <c r="B101" s="100">
        <f>入力用!B101</f>
        <v>0</v>
      </c>
      <c r="C101" s="92">
        <f>入力用!C101</f>
        <v>0</v>
      </c>
      <c r="D101" s="93">
        <f>入力用!D101</f>
        <v>0</v>
      </c>
      <c r="E101" s="93">
        <f>入力用!E101</f>
        <v>0</v>
      </c>
      <c r="F101" s="72">
        <f>入力用!F101</f>
        <v>0</v>
      </c>
      <c r="G101" s="94">
        <f t="shared" si="6"/>
        <v>0</v>
      </c>
      <c r="H101" s="13" t="s">
        <v>18</v>
      </c>
      <c r="I101" s="95">
        <f>HLOOKUP($E$1,計算!$A$1:$L$221,93,FALSE)</f>
        <v>0</v>
      </c>
      <c r="J101" s="101">
        <f t="shared" si="7"/>
        <v>0</v>
      </c>
      <c r="K101" s="97" t="s">
        <v>18</v>
      </c>
      <c r="L101" s="74">
        <f>HLOOKUP($E$1,計算!$N$1:$Y$221,93,FALSE)</f>
        <v>0</v>
      </c>
      <c r="M101" s="94">
        <f t="shared" si="8"/>
        <v>0</v>
      </c>
      <c r="N101" s="13" t="s">
        <v>18</v>
      </c>
      <c r="O101" s="7">
        <f t="shared" si="9"/>
        <v>0</v>
      </c>
      <c r="P101" s="98">
        <f t="shared" si="16"/>
        <v>0</v>
      </c>
      <c r="Q101" s="13" t="s">
        <v>18</v>
      </c>
      <c r="R101" s="72">
        <f t="shared" si="10"/>
        <v>0</v>
      </c>
      <c r="S101" s="148">
        <f>入力用!AT101</f>
        <v>0</v>
      </c>
      <c r="T101" s="149"/>
      <c r="U101" s="150"/>
      <c r="V101" s="89"/>
    </row>
    <row r="102" spans="1:22" ht="14.25" customHeight="1" x14ac:dyDescent="0.2">
      <c r="A102" s="99">
        <f>入力用!A102</f>
        <v>0</v>
      </c>
      <c r="B102" s="100">
        <f>入力用!B102</f>
        <v>0</v>
      </c>
      <c r="C102" s="92">
        <f>入力用!C102</f>
        <v>0</v>
      </c>
      <c r="D102" s="93">
        <f>入力用!D102</f>
        <v>0</v>
      </c>
      <c r="E102" s="93">
        <f>入力用!E102</f>
        <v>0</v>
      </c>
      <c r="F102" s="72">
        <f>入力用!F102</f>
        <v>0</v>
      </c>
      <c r="G102" s="94">
        <f t="shared" si="6"/>
        <v>0</v>
      </c>
      <c r="H102" s="13" t="s">
        <v>18</v>
      </c>
      <c r="I102" s="95">
        <f>HLOOKUP($E$1,計算!$A$1:$L$221,94,FALSE)</f>
        <v>0</v>
      </c>
      <c r="J102" s="101">
        <f t="shared" si="7"/>
        <v>0</v>
      </c>
      <c r="K102" s="97" t="s">
        <v>18</v>
      </c>
      <c r="L102" s="74">
        <f>HLOOKUP($E$1,計算!$N$1:$Y$221,94,FALSE)</f>
        <v>0</v>
      </c>
      <c r="M102" s="94">
        <f t="shared" si="8"/>
        <v>0</v>
      </c>
      <c r="N102" s="13" t="s">
        <v>18</v>
      </c>
      <c r="O102" s="7">
        <f t="shared" si="9"/>
        <v>0</v>
      </c>
      <c r="P102" s="98">
        <f t="shared" si="16"/>
        <v>0</v>
      </c>
      <c r="Q102" s="13" t="s">
        <v>18</v>
      </c>
      <c r="R102" s="72">
        <f t="shared" si="10"/>
        <v>0</v>
      </c>
      <c r="S102" s="148">
        <f>入力用!AT102</f>
        <v>0</v>
      </c>
      <c r="T102" s="149"/>
      <c r="U102" s="150"/>
      <c r="V102" s="89"/>
    </row>
    <row r="103" spans="1:22" ht="14.25" customHeight="1" x14ac:dyDescent="0.2">
      <c r="A103" s="99">
        <f>入力用!A103</f>
        <v>0</v>
      </c>
      <c r="B103" s="100">
        <f>入力用!B103</f>
        <v>0</v>
      </c>
      <c r="C103" s="92">
        <f>入力用!C103</f>
        <v>0</v>
      </c>
      <c r="D103" s="93">
        <f>入力用!D103</f>
        <v>0</v>
      </c>
      <c r="E103" s="93">
        <f>入力用!E103</f>
        <v>0</v>
      </c>
      <c r="F103" s="72">
        <f>入力用!F103</f>
        <v>0</v>
      </c>
      <c r="G103" s="94">
        <f t="shared" si="6"/>
        <v>0</v>
      </c>
      <c r="H103" s="13" t="s">
        <v>18</v>
      </c>
      <c r="I103" s="95">
        <f>HLOOKUP($E$1,計算!$A$1:$L$221,95,FALSE)</f>
        <v>0</v>
      </c>
      <c r="J103" s="101">
        <f t="shared" si="7"/>
        <v>0</v>
      </c>
      <c r="K103" s="97" t="s">
        <v>18</v>
      </c>
      <c r="L103" s="74">
        <f>HLOOKUP($E$1,計算!$N$1:$Y$221,95,FALSE)</f>
        <v>0</v>
      </c>
      <c r="M103" s="94">
        <f t="shared" si="8"/>
        <v>0</v>
      </c>
      <c r="N103" s="13" t="s">
        <v>18</v>
      </c>
      <c r="O103" s="7">
        <f t="shared" si="9"/>
        <v>0</v>
      </c>
      <c r="P103" s="98">
        <f t="shared" si="16"/>
        <v>0</v>
      </c>
      <c r="Q103" s="13" t="s">
        <v>18</v>
      </c>
      <c r="R103" s="72">
        <f t="shared" si="10"/>
        <v>0</v>
      </c>
      <c r="S103" s="148">
        <f>入力用!AT103</f>
        <v>0</v>
      </c>
      <c r="T103" s="149"/>
      <c r="U103" s="150"/>
      <c r="V103" s="89"/>
    </row>
    <row r="104" spans="1:22" ht="14.25" customHeight="1" x14ac:dyDescent="0.2">
      <c r="A104" s="99">
        <f>入力用!A104</f>
        <v>0</v>
      </c>
      <c r="B104" s="100">
        <f>入力用!B104</f>
        <v>0</v>
      </c>
      <c r="C104" s="92">
        <f>入力用!C104</f>
        <v>0</v>
      </c>
      <c r="D104" s="93">
        <f>入力用!D104</f>
        <v>0</v>
      </c>
      <c r="E104" s="93">
        <f>入力用!E104</f>
        <v>0</v>
      </c>
      <c r="F104" s="72">
        <f>入力用!F104</f>
        <v>0</v>
      </c>
      <c r="G104" s="94">
        <f t="shared" si="6"/>
        <v>0</v>
      </c>
      <c r="H104" s="13" t="s">
        <v>18</v>
      </c>
      <c r="I104" s="95">
        <f>HLOOKUP($E$1,計算!$A$1:$L$221,96,FALSE)</f>
        <v>0</v>
      </c>
      <c r="J104" s="101">
        <f t="shared" si="7"/>
        <v>0</v>
      </c>
      <c r="K104" s="97" t="s">
        <v>18</v>
      </c>
      <c r="L104" s="74">
        <f>HLOOKUP($E$1,計算!$N$1:$Y$221,96,FALSE)</f>
        <v>0</v>
      </c>
      <c r="M104" s="94">
        <f t="shared" si="8"/>
        <v>0</v>
      </c>
      <c r="N104" s="13" t="s">
        <v>18</v>
      </c>
      <c r="O104" s="7">
        <f t="shared" si="9"/>
        <v>0</v>
      </c>
      <c r="P104" s="98">
        <f t="shared" si="16"/>
        <v>0</v>
      </c>
      <c r="Q104" s="13" t="s">
        <v>18</v>
      </c>
      <c r="R104" s="72">
        <f t="shared" si="10"/>
        <v>0</v>
      </c>
      <c r="S104" s="148">
        <f>入力用!AT104</f>
        <v>0</v>
      </c>
      <c r="T104" s="149"/>
      <c r="U104" s="150"/>
      <c r="V104" s="89"/>
    </row>
    <row r="105" spans="1:22" ht="14.25" customHeight="1" x14ac:dyDescent="0.2">
      <c r="A105" s="99">
        <f>入力用!A105</f>
        <v>0</v>
      </c>
      <c r="B105" s="100">
        <f>入力用!B105</f>
        <v>0</v>
      </c>
      <c r="C105" s="92">
        <f>入力用!C105</f>
        <v>0</v>
      </c>
      <c r="D105" s="93">
        <f>入力用!D105</f>
        <v>0</v>
      </c>
      <c r="E105" s="93">
        <f>入力用!E105</f>
        <v>0</v>
      </c>
      <c r="F105" s="72">
        <f>入力用!F105</f>
        <v>0</v>
      </c>
      <c r="G105" s="94">
        <f t="shared" si="6"/>
        <v>0</v>
      </c>
      <c r="H105" s="13" t="s">
        <v>18</v>
      </c>
      <c r="I105" s="95">
        <f>HLOOKUP($E$1,計算!$A$1:$L$221,97,FALSE)</f>
        <v>0</v>
      </c>
      <c r="J105" s="101">
        <f t="shared" si="7"/>
        <v>0</v>
      </c>
      <c r="K105" s="97" t="s">
        <v>18</v>
      </c>
      <c r="L105" s="74">
        <f>HLOOKUP($E$1,計算!$N$1:$Y$221,97,FALSE)</f>
        <v>0</v>
      </c>
      <c r="M105" s="94">
        <f t="shared" si="8"/>
        <v>0</v>
      </c>
      <c r="N105" s="13" t="s">
        <v>18</v>
      </c>
      <c r="O105" s="7">
        <f t="shared" si="9"/>
        <v>0</v>
      </c>
      <c r="P105" s="98">
        <f t="shared" si="16"/>
        <v>0</v>
      </c>
      <c r="Q105" s="13" t="s">
        <v>18</v>
      </c>
      <c r="R105" s="72">
        <f t="shared" si="10"/>
        <v>0</v>
      </c>
      <c r="S105" s="148">
        <f>入力用!AT105</f>
        <v>0</v>
      </c>
      <c r="T105" s="149"/>
      <c r="U105" s="150"/>
      <c r="V105" s="89"/>
    </row>
    <row r="106" spans="1:22" ht="14.25" customHeight="1" x14ac:dyDescent="0.2">
      <c r="A106" s="99">
        <f>入力用!A106</f>
        <v>0</v>
      </c>
      <c r="B106" s="100">
        <f>入力用!B106</f>
        <v>0</v>
      </c>
      <c r="C106" s="92">
        <f>入力用!C106</f>
        <v>0</v>
      </c>
      <c r="D106" s="93">
        <f>入力用!D106</f>
        <v>0</v>
      </c>
      <c r="E106" s="93">
        <f>入力用!E106</f>
        <v>0</v>
      </c>
      <c r="F106" s="72">
        <f>入力用!F106</f>
        <v>0</v>
      </c>
      <c r="G106" s="94">
        <f t="shared" si="6"/>
        <v>0</v>
      </c>
      <c r="H106" s="13" t="s">
        <v>18</v>
      </c>
      <c r="I106" s="95">
        <f>HLOOKUP($E$1,計算!$A$1:$L$221,98,FALSE)</f>
        <v>0</v>
      </c>
      <c r="J106" s="101">
        <f t="shared" si="7"/>
        <v>0</v>
      </c>
      <c r="K106" s="97" t="s">
        <v>18</v>
      </c>
      <c r="L106" s="74">
        <f>HLOOKUP($E$1,計算!$N$1:$Y$221,98,FALSE)</f>
        <v>0</v>
      </c>
      <c r="M106" s="94">
        <f t="shared" si="8"/>
        <v>0</v>
      </c>
      <c r="N106" s="13" t="s">
        <v>18</v>
      </c>
      <c r="O106" s="7">
        <f t="shared" si="9"/>
        <v>0</v>
      </c>
      <c r="P106" s="98">
        <f t="shared" si="16"/>
        <v>0</v>
      </c>
      <c r="Q106" s="13" t="s">
        <v>18</v>
      </c>
      <c r="R106" s="72">
        <f t="shared" si="10"/>
        <v>0</v>
      </c>
      <c r="S106" s="148">
        <f>入力用!AT106</f>
        <v>0</v>
      </c>
      <c r="T106" s="149"/>
      <c r="U106" s="150"/>
      <c r="V106" s="89"/>
    </row>
    <row r="107" spans="1:22" ht="14.25" customHeight="1" x14ac:dyDescent="0.2">
      <c r="A107" s="99">
        <f>入力用!A107</f>
        <v>0</v>
      </c>
      <c r="B107" s="100">
        <f>入力用!B107</f>
        <v>0</v>
      </c>
      <c r="C107" s="92">
        <f>入力用!C107</f>
        <v>0</v>
      </c>
      <c r="D107" s="93">
        <f>入力用!D107</f>
        <v>0</v>
      </c>
      <c r="E107" s="93">
        <f>入力用!E107</f>
        <v>0</v>
      </c>
      <c r="F107" s="72">
        <f>入力用!F107</f>
        <v>0</v>
      </c>
      <c r="G107" s="94">
        <f t="shared" si="6"/>
        <v>0</v>
      </c>
      <c r="H107" s="13" t="s">
        <v>18</v>
      </c>
      <c r="I107" s="95">
        <f>HLOOKUP($E$1,計算!$A$1:$L$221,99,FALSE)</f>
        <v>0</v>
      </c>
      <c r="J107" s="101">
        <f t="shared" si="7"/>
        <v>0</v>
      </c>
      <c r="K107" s="97" t="s">
        <v>18</v>
      </c>
      <c r="L107" s="74">
        <f>HLOOKUP($E$1,計算!$N$1:$Y$221,99,FALSE)</f>
        <v>0</v>
      </c>
      <c r="M107" s="94">
        <f t="shared" si="8"/>
        <v>0</v>
      </c>
      <c r="N107" s="13" t="s">
        <v>18</v>
      </c>
      <c r="O107" s="7">
        <f t="shared" si="9"/>
        <v>0</v>
      </c>
      <c r="P107" s="98">
        <f t="shared" si="16"/>
        <v>0</v>
      </c>
      <c r="Q107" s="13" t="s">
        <v>18</v>
      </c>
      <c r="R107" s="72">
        <f t="shared" si="10"/>
        <v>0</v>
      </c>
      <c r="S107" s="148">
        <f>入力用!AT107</f>
        <v>0</v>
      </c>
      <c r="T107" s="149"/>
      <c r="U107" s="150"/>
      <c r="V107" s="89"/>
    </row>
    <row r="108" spans="1:22" ht="14.25" customHeight="1" thickBot="1" x14ac:dyDescent="0.25">
      <c r="A108" s="115">
        <f>入力用!A108</f>
        <v>0</v>
      </c>
      <c r="B108" s="116">
        <f>入力用!B108</f>
        <v>0</v>
      </c>
      <c r="C108" s="117">
        <f>入力用!C108</f>
        <v>0</v>
      </c>
      <c r="D108" s="118">
        <f>入力用!D108</f>
        <v>0</v>
      </c>
      <c r="E108" s="118">
        <f>入力用!E108</f>
        <v>0</v>
      </c>
      <c r="F108" s="75">
        <f>入力用!F108</f>
        <v>0</v>
      </c>
      <c r="G108" s="102">
        <f t="shared" si="6"/>
        <v>0</v>
      </c>
      <c r="H108" s="34" t="s">
        <v>18</v>
      </c>
      <c r="I108" s="103">
        <f>HLOOKUP($E$1,計算!$A$1:$L$221,100,FALSE)</f>
        <v>0</v>
      </c>
      <c r="J108" s="104">
        <f t="shared" si="7"/>
        <v>0</v>
      </c>
      <c r="K108" s="105" t="s">
        <v>18</v>
      </c>
      <c r="L108" s="75">
        <f>HLOOKUP($E$1,計算!$N$1:$Y$221,100,FALSE)</f>
        <v>0</v>
      </c>
      <c r="M108" s="102">
        <f t="shared" si="8"/>
        <v>0</v>
      </c>
      <c r="N108" s="34" t="s">
        <v>18</v>
      </c>
      <c r="O108" s="33">
        <f t="shared" si="9"/>
        <v>0</v>
      </c>
      <c r="P108" s="106">
        <f t="shared" si="16"/>
        <v>0</v>
      </c>
      <c r="Q108" s="34" t="s">
        <v>18</v>
      </c>
      <c r="R108" s="75">
        <f t="shared" si="10"/>
        <v>0</v>
      </c>
      <c r="S108" s="151">
        <f>入力用!AT108</f>
        <v>0</v>
      </c>
      <c r="T108" s="152"/>
      <c r="U108" s="153"/>
      <c r="V108" s="89"/>
    </row>
    <row r="109" spans="1:22" ht="14.25" customHeight="1" thickTop="1" x14ac:dyDescent="0.2">
      <c r="A109" s="119">
        <f>入力用!A109</f>
        <v>0</v>
      </c>
      <c r="B109" s="120">
        <f>入力用!B109</f>
        <v>0</v>
      </c>
      <c r="C109" s="121">
        <f>入力用!C109</f>
        <v>0</v>
      </c>
      <c r="D109" s="122">
        <f>入力用!D109</f>
        <v>0</v>
      </c>
      <c r="E109" s="122">
        <f>入力用!E109</f>
        <v>0</v>
      </c>
      <c r="F109" s="72">
        <f>入力用!F109</f>
        <v>0</v>
      </c>
      <c r="G109" s="108">
        <f t="shared" si="6"/>
        <v>0</v>
      </c>
      <c r="H109" s="21" t="s">
        <v>18</v>
      </c>
      <c r="I109" s="109">
        <f>HLOOKUP($E$1,計算!$A$1:$L$221,101,FALSE)</f>
        <v>0</v>
      </c>
      <c r="J109" s="107">
        <f t="shared" si="7"/>
        <v>0</v>
      </c>
      <c r="K109" s="110" t="s">
        <v>18</v>
      </c>
      <c r="L109" s="72">
        <f>HLOOKUP($E$1,計算!$N$1:$Y$221,101,FALSE)</f>
        <v>0</v>
      </c>
      <c r="M109" s="108">
        <f t="shared" si="8"/>
        <v>0</v>
      </c>
      <c r="N109" s="21" t="s">
        <v>18</v>
      </c>
      <c r="O109" s="20">
        <f t="shared" si="9"/>
        <v>0</v>
      </c>
      <c r="P109" s="98">
        <f t="shared" si="16"/>
        <v>0</v>
      </c>
      <c r="Q109" s="21" t="s">
        <v>18</v>
      </c>
      <c r="R109" s="73">
        <f t="shared" si="10"/>
        <v>0</v>
      </c>
      <c r="S109" s="154">
        <f>入力用!AT109</f>
        <v>0</v>
      </c>
      <c r="T109" s="155"/>
      <c r="U109" s="156"/>
      <c r="V109" s="89"/>
    </row>
    <row r="110" spans="1:22" ht="14.25" customHeight="1" x14ac:dyDescent="0.2">
      <c r="A110" s="99">
        <f>入力用!A110</f>
        <v>0</v>
      </c>
      <c r="B110" s="100">
        <f>入力用!B110</f>
        <v>0</v>
      </c>
      <c r="C110" s="92">
        <f>入力用!C110</f>
        <v>0</v>
      </c>
      <c r="D110" s="93">
        <f>入力用!D110</f>
        <v>0</v>
      </c>
      <c r="E110" s="93">
        <f>入力用!E110</f>
        <v>0</v>
      </c>
      <c r="F110" s="72">
        <f>入力用!F110</f>
        <v>0</v>
      </c>
      <c r="G110" s="111">
        <f>IF($F110=0,,I110/$F110*100)</f>
        <v>0</v>
      </c>
      <c r="H110" s="24" t="s">
        <v>18</v>
      </c>
      <c r="I110" s="112">
        <f>HLOOKUP($E$1,計算!$A$1:$L$221,102,FALSE)</f>
        <v>0</v>
      </c>
      <c r="J110" s="101">
        <f>IF($F110=0,,L110/$F110*100)</f>
        <v>0</v>
      </c>
      <c r="K110" s="113" t="s">
        <v>18</v>
      </c>
      <c r="L110" s="74">
        <f>HLOOKUP($E$1,計算!$N$1:$Y$221,102,FALSE)</f>
        <v>0</v>
      </c>
      <c r="M110" s="111">
        <f>IF($F110=0,,O110/$F110*100)</f>
        <v>0</v>
      </c>
      <c r="N110" s="24" t="s">
        <v>18</v>
      </c>
      <c r="O110" s="23">
        <f>I110+L110</f>
        <v>0</v>
      </c>
      <c r="P110" s="98">
        <f t="shared" si="16"/>
        <v>0</v>
      </c>
      <c r="Q110" s="24" t="s">
        <v>18</v>
      </c>
      <c r="R110" s="74">
        <f>F110-O110</f>
        <v>0</v>
      </c>
      <c r="S110" s="148">
        <f>入力用!AT110</f>
        <v>0</v>
      </c>
      <c r="T110" s="149"/>
      <c r="U110" s="150"/>
      <c r="V110" s="89"/>
    </row>
    <row r="111" spans="1:22" ht="14.25" customHeight="1" x14ac:dyDescent="0.2">
      <c r="A111" s="99">
        <f>入力用!A111</f>
        <v>0</v>
      </c>
      <c r="B111" s="100">
        <f>入力用!B111</f>
        <v>0</v>
      </c>
      <c r="C111" s="92">
        <f>入力用!C111</f>
        <v>0</v>
      </c>
      <c r="D111" s="93">
        <f>入力用!D111</f>
        <v>0</v>
      </c>
      <c r="E111" s="93">
        <f>入力用!E111</f>
        <v>0</v>
      </c>
      <c r="F111" s="72">
        <f>入力用!F111</f>
        <v>0</v>
      </c>
      <c r="G111" s="94">
        <f t="shared" ref="G111:G161" si="17">IF($F111=0,,I111/$F111*100)</f>
        <v>0</v>
      </c>
      <c r="H111" s="13" t="s">
        <v>18</v>
      </c>
      <c r="I111" s="95">
        <f>HLOOKUP($E$1,計算!$A$1:$L$221,103,FALSE)</f>
        <v>0</v>
      </c>
      <c r="J111" s="101">
        <f t="shared" ref="J111:J161" si="18">IF($F111=0,,L111/$F111*100)</f>
        <v>0</v>
      </c>
      <c r="K111" s="97" t="s">
        <v>18</v>
      </c>
      <c r="L111" s="74">
        <f>HLOOKUP($E$1,計算!$N$1:$Y$221,103,FALSE)</f>
        <v>0</v>
      </c>
      <c r="M111" s="94">
        <f t="shared" ref="M111:M161" si="19">IF($F111=0,,O111/$F111*100)</f>
        <v>0</v>
      </c>
      <c r="N111" s="13" t="s">
        <v>18</v>
      </c>
      <c r="O111" s="7">
        <f t="shared" ref="O111:O161" si="20">I111+L111</f>
        <v>0</v>
      </c>
      <c r="P111" s="98">
        <f t="shared" si="16"/>
        <v>0</v>
      </c>
      <c r="Q111" s="13" t="s">
        <v>18</v>
      </c>
      <c r="R111" s="72">
        <f t="shared" ref="R111:R161" si="21">F111-O111</f>
        <v>0</v>
      </c>
      <c r="S111" s="148">
        <f>入力用!AT111</f>
        <v>0</v>
      </c>
      <c r="T111" s="149"/>
      <c r="U111" s="150"/>
      <c r="V111" s="89"/>
    </row>
    <row r="112" spans="1:22" ht="14.25" customHeight="1" x14ac:dyDescent="0.2">
      <c r="A112" s="99">
        <f>入力用!A112</f>
        <v>0</v>
      </c>
      <c r="B112" s="100">
        <f>入力用!B112</f>
        <v>0</v>
      </c>
      <c r="C112" s="92">
        <f>入力用!C112</f>
        <v>0</v>
      </c>
      <c r="D112" s="93">
        <f>入力用!D112</f>
        <v>0</v>
      </c>
      <c r="E112" s="93">
        <f>入力用!E112</f>
        <v>0</v>
      </c>
      <c r="F112" s="72">
        <f>入力用!F112</f>
        <v>0</v>
      </c>
      <c r="G112" s="94">
        <f t="shared" si="17"/>
        <v>0</v>
      </c>
      <c r="H112" s="13" t="s">
        <v>18</v>
      </c>
      <c r="I112" s="95">
        <f>HLOOKUP($E$1,計算!$A$1:$L$221,104,FALSE)</f>
        <v>0</v>
      </c>
      <c r="J112" s="101">
        <f t="shared" si="18"/>
        <v>0</v>
      </c>
      <c r="K112" s="97" t="s">
        <v>18</v>
      </c>
      <c r="L112" s="74">
        <f>HLOOKUP($E$1,計算!$N$1:$Y$221,104,FALSE)</f>
        <v>0</v>
      </c>
      <c r="M112" s="94">
        <f t="shared" si="19"/>
        <v>0</v>
      </c>
      <c r="N112" s="13" t="s">
        <v>18</v>
      </c>
      <c r="O112" s="7">
        <f t="shared" si="20"/>
        <v>0</v>
      </c>
      <c r="P112" s="98">
        <f t="shared" si="16"/>
        <v>0</v>
      </c>
      <c r="Q112" s="13" t="s">
        <v>18</v>
      </c>
      <c r="R112" s="72">
        <f t="shared" si="21"/>
        <v>0</v>
      </c>
      <c r="S112" s="148">
        <f>入力用!AT112</f>
        <v>0</v>
      </c>
      <c r="T112" s="149"/>
      <c r="U112" s="150"/>
      <c r="V112" s="89"/>
    </row>
    <row r="113" spans="1:22" ht="14.25" customHeight="1" x14ac:dyDescent="0.2">
      <c r="A113" s="99">
        <f>入力用!A113</f>
        <v>0</v>
      </c>
      <c r="B113" s="100">
        <f>入力用!B113</f>
        <v>0</v>
      </c>
      <c r="C113" s="92">
        <f>入力用!C113</f>
        <v>0</v>
      </c>
      <c r="D113" s="93">
        <f>入力用!D113</f>
        <v>0</v>
      </c>
      <c r="E113" s="93">
        <f>入力用!E113</f>
        <v>0</v>
      </c>
      <c r="F113" s="72">
        <f>入力用!F113</f>
        <v>0</v>
      </c>
      <c r="G113" s="94">
        <f t="shared" si="17"/>
        <v>0</v>
      </c>
      <c r="H113" s="13" t="s">
        <v>18</v>
      </c>
      <c r="I113" s="95">
        <f>HLOOKUP($E$1,計算!$A$1:$L$221,105,FALSE)</f>
        <v>0</v>
      </c>
      <c r="J113" s="101">
        <f t="shared" si="18"/>
        <v>0</v>
      </c>
      <c r="K113" s="97" t="s">
        <v>18</v>
      </c>
      <c r="L113" s="74">
        <f>HLOOKUP($E$1,計算!$N$1:$Y$221,105,FALSE)</f>
        <v>0</v>
      </c>
      <c r="M113" s="94">
        <f t="shared" si="19"/>
        <v>0</v>
      </c>
      <c r="N113" s="13" t="s">
        <v>18</v>
      </c>
      <c r="O113" s="7">
        <f t="shared" si="20"/>
        <v>0</v>
      </c>
      <c r="P113" s="98">
        <f t="shared" si="16"/>
        <v>0</v>
      </c>
      <c r="Q113" s="13" t="s">
        <v>18</v>
      </c>
      <c r="R113" s="72">
        <f t="shared" si="21"/>
        <v>0</v>
      </c>
      <c r="S113" s="148">
        <f>入力用!AT113</f>
        <v>0</v>
      </c>
      <c r="T113" s="149"/>
      <c r="U113" s="150"/>
      <c r="V113" s="89"/>
    </row>
    <row r="114" spans="1:22" ht="14.25" customHeight="1" x14ac:dyDescent="0.2">
      <c r="A114" s="99">
        <f>入力用!A114</f>
        <v>0</v>
      </c>
      <c r="B114" s="100">
        <f>入力用!B114</f>
        <v>0</v>
      </c>
      <c r="C114" s="92">
        <f>入力用!C114</f>
        <v>0</v>
      </c>
      <c r="D114" s="93">
        <f>入力用!D114</f>
        <v>0</v>
      </c>
      <c r="E114" s="93">
        <f>入力用!E114</f>
        <v>0</v>
      </c>
      <c r="F114" s="72">
        <f>入力用!F114</f>
        <v>0</v>
      </c>
      <c r="G114" s="94">
        <f t="shared" si="17"/>
        <v>0</v>
      </c>
      <c r="H114" s="13" t="s">
        <v>18</v>
      </c>
      <c r="I114" s="95">
        <f>HLOOKUP($E$1,計算!$A$1:$L$221,106,FALSE)</f>
        <v>0</v>
      </c>
      <c r="J114" s="101">
        <f t="shared" si="18"/>
        <v>0</v>
      </c>
      <c r="K114" s="97" t="s">
        <v>18</v>
      </c>
      <c r="L114" s="74">
        <f>HLOOKUP($E$1,計算!$N$1:$Y$221,106,FALSE)</f>
        <v>0</v>
      </c>
      <c r="M114" s="94">
        <f t="shared" si="19"/>
        <v>0</v>
      </c>
      <c r="N114" s="13" t="s">
        <v>18</v>
      </c>
      <c r="O114" s="7">
        <f t="shared" si="20"/>
        <v>0</v>
      </c>
      <c r="P114" s="98">
        <f t="shared" si="16"/>
        <v>0</v>
      </c>
      <c r="Q114" s="13" t="s">
        <v>18</v>
      </c>
      <c r="R114" s="72">
        <f t="shared" si="21"/>
        <v>0</v>
      </c>
      <c r="S114" s="148">
        <f>入力用!AT114</f>
        <v>0</v>
      </c>
      <c r="T114" s="149"/>
      <c r="U114" s="150"/>
      <c r="V114" s="89"/>
    </row>
    <row r="115" spans="1:22" ht="14.25" customHeight="1" x14ac:dyDescent="0.2">
      <c r="A115" s="99">
        <f>入力用!A115</f>
        <v>0</v>
      </c>
      <c r="B115" s="100">
        <f>入力用!B115</f>
        <v>0</v>
      </c>
      <c r="C115" s="92">
        <f>入力用!C115</f>
        <v>0</v>
      </c>
      <c r="D115" s="93">
        <f>入力用!D115</f>
        <v>0</v>
      </c>
      <c r="E115" s="93">
        <f>入力用!E115</f>
        <v>0</v>
      </c>
      <c r="F115" s="72">
        <f>入力用!F115</f>
        <v>0</v>
      </c>
      <c r="G115" s="94">
        <f t="shared" si="17"/>
        <v>0</v>
      </c>
      <c r="H115" s="13" t="s">
        <v>18</v>
      </c>
      <c r="I115" s="95">
        <f>HLOOKUP($E$1,計算!$A$1:$L$221,107,FALSE)</f>
        <v>0</v>
      </c>
      <c r="J115" s="101">
        <f t="shared" si="18"/>
        <v>0</v>
      </c>
      <c r="K115" s="97" t="s">
        <v>18</v>
      </c>
      <c r="L115" s="74">
        <f>HLOOKUP($E$1,計算!$N$1:$Y$221,107,FALSE)</f>
        <v>0</v>
      </c>
      <c r="M115" s="94">
        <f t="shared" si="19"/>
        <v>0</v>
      </c>
      <c r="N115" s="13" t="s">
        <v>18</v>
      </c>
      <c r="O115" s="7">
        <f t="shared" si="20"/>
        <v>0</v>
      </c>
      <c r="P115" s="98">
        <f t="shared" si="16"/>
        <v>0</v>
      </c>
      <c r="Q115" s="13" t="s">
        <v>18</v>
      </c>
      <c r="R115" s="72">
        <f t="shared" si="21"/>
        <v>0</v>
      </c>
      <c r="S115" s="148">
        <f>入力用!AT115</f>
        <v>0</v>
      </c>
      <c r="T115" s="149"/>
      <c r="U115" s="150"/>
      <c r="V115" s="89"/>
    </row>
    <row r="116" spans="1:22" ht="14.25" customHeight="1" x14ac:dyDescent="0.2">
      <c r="A116" s="99">
        <f>入力用!A116</f>
        <v>0</v>
      </c>
      <c r="B116" s="100">
        <f>入力用!B116</f>
        <v>0</v>
      </c>
      <c r="C116" s="92">
        <f>入力用!C116</f>
        <v>0</v>
      </c>
      <c r="D116" s="93">
        <f>入力用!D116</f>
        <v>0</v>
      </c>
      <c r="E116" s="93">
        <f>入力用!E116</f>
        <v>0</v>
      </c>
      <c r="F116" s="72">
        <f>入力用!F116</f>
        <v>0</v>
      </c>
      <c r="G116" s="94">
        <f t="shared" si="17"/>
        <v>0</v>
      </c>
      <c r="H116" s="13" t="s">
        <v>18</v>
      </c>
      <c r="I116" s="95">
        <f>HLOOKUP($E$1,計算!$A$1:$L$221,108,FALSE)</f>
        <v>0</v>
      </c>
      <c r="J116" s="101">
        <f t="shared" si="18"/>
        <v>0</v>
      </c>
      <c r="K116" s="97" t="s">
        <v>18</v>
      </c>
      <c r="L116" s="74">
        <f>HLOOKUP($E$1,計算!$N$1:$Y$221,108,FALSE)</f>
        <v>0</v>
      </c>
      <c r="M116" s="94">
        <f t="shared" si="19"/>
        <v>0</v>
      </c>
      <c r="N116" s="13" t="s">
        <v>18</v>
      </c>
      <c r="O116" s="7">
        <f t="shared" si="20"/>
        <v>0</v>
      </c>
      <c r="P116" s="98">
        <f t="shared" si="16"/>
        <v>0</v>
      </c>
      <c r="Q116" s="13" t="s">
        <v>18</v>
      </c>
      <c r="R116" s="72">
        <f t="shared" si="21"/>
        <v>0</v>
      </c>
      <c r="S116" s="148">
        <f>入力用!AT116</f>
        <v>0</v>
      </c>
      <c r="T116" s="149"/>
      <c r="U116" s="150"/>
      <c r="V116" s="89"/>
    </row>
    <row r="117" spans="1:22" ht="14.25" customHeight="1" x14ac:dyDescent="0.2">
      <c r="A117" s="99">
        <f>入力用!A117</f>
        <v>0</v>
      </c>
      <c r="B117" s="100">
        <f>入力用!B117</f>
        <v>0</v>
      </c>
      <c r="C117" s="92">
        <f>入力用!C117</f>
        <v>0</v>
      </c>
      <c r="D117" s="93">
        <f>入力用!D117</f>
        <v>0</v>
      </c>
      <c r="E117" s="93">
        <f>入力用!E117</f>
        <v>0</v>
      </c>
      <c r="F117" s="72">
        <f>入力用!F117</f>
        <v>0</v>
      </c>
      <c r="G117" s="94">
        <f t="shared" si="17"/>
        <v>0</v>
      </c>
      <c r="H117" s="13" t="s">
        <v>18</v>
      </c>
      <c r="I117" s="95">
        <f>HLOOKUP($E$1,計算!$A$1:$L$221,109,FALSE)</f>
        <v>0</v>
      </c>
      <c r="J117" s="101">
        <f t="shared" si="18"/>
        <v>0</v>
      </c>
      <c r="K117" s="97" t="s">
        <v>18</v>
      </c>
      <c r="L117" s="74">
        <f>HLOOKUP($E$1,計算!$N$1:$Y$221,109,FALSE)</f>
        <v>0</v>
      </c>
      <c r="M117" s="94">
        <f t="shared" si="19"/>
        <v>0</v>
      </c>
      <c r="N117" s="13" t="s">
        <v>18</v>
      </c>
      <c r="O117" s="7">
        <f t="shared" si="20"/>
        <v>0</v>
      </c>
      <c r="P117" s="98">
        <f t="shared" si="16"/>
        <v>0</v>
      </c>
      <c r="Q117" s="13" t="s">
        <v>18</v>
      </c>
      <c r="R117" s="72">
        <f t="shared" si="21"/>
        <v>0</v>
      </c>
      <c r="S117" s="148">
        <f>入力用!AT117</f>
        <v>0</v>
      </c>
      <c r="T117" s="149"/>
      <c r="U117" s="150"/>
      <c r="V117" s="89"/>
    </row>
    <row r="118" spans="1:22" ht="14.25" customHeight="1" x14ac:dyDescent="0.2">
      <c r="A118" s="99">
        <f>入力用!A118</f>
        <v>0</v>
      </c>
      <c r="B118" s="100">
        <f>入力用!B118</f>
        <v>0</v>
      </c>
      <c r="C118" s="92">
        <f>入力用!C118</f>
        <v>0</v>
      </c>
      <c r="D118" s="93">
        <f>入力用!D118</f>
        <v>0</v>
      </c>
      <c r="E118" s="93">
        <f>入力用!E118</f>
        <v>0</v>
      </c>
      <c r="F118" s="72">
        <f>入力用!F118</f>
        <v>0</v>
      </c>
      <c r="G118" s="94">
        <f t="shared" si="17"/>
        <v>0</v>
      </c>
      <c r="H118" s="13" t="s">
        <v>18</v>
      </c>
      <c r="I118" s="95">
        <f>HLOOKUP($E$1,計算!$A$1:$L$221,110,FALSE)</f>
        <v>0</v>
      </c>
      <c r="J118" s="101">
        <f t="shared" si="18"/>
        <v>0</v>
      </c>
      <c r="K118" s="97" t="s">
        <v>18</v>
      </c>
      <c r="L118" s="74">
        <f>HLOOKUP($E$1,計算!$N$1:$Y$221,110,FALSE)</f>
        <v>0</v>
      </c>
      <c r="M118" s="94">
        <f t="shared" si="19"/>
        <v>0</v>
      </c>
      <c r="N118" s="13" t="s">
        <v>18</v>
      </c>
      <c r="O118" s="7">
        <f t="shared" si="20"/>
        <v>0</v>
      </c>
      <c r="P118" s="98">
        <f t="shared" si="16"/>
        <v>0</v>
      </c>
      <c r="Q118" s="13" t="s">
        <v>18</v>
      </c>
      <c r="R118" s="72">
        <f t="shared" si="21"/>
        <v>0</v>
      </c>
      <c r="S118" s="148">
        <f>入力用!AT118</f>
        <v>0</v>
      </c>
      <c r="T118" s="149"/>
      <c r="U118" s="150"/>
      <c r="V118" s="89"/>
    </row>
    <row r="119" spans="1:22" ht="14.25" customHeight="1" x14ac:dyDescent="0.2">
      <c r="A119" s="99">
        <f>入力用!A119</f>
        <v>0</v>
      </c>
      <c r="B119" s="100">
        <f>入力用!B119</f>
        <v>0</v>
      </c>
      <c r="C119" s="92">
        <f>入力用!C119</f>
        <v>0</v>
      </c>
      <c r="D119" s="93">
        <f>入力用!D119</f>
        <v>0</v>
      </c>
      <c r="E119" s="93">
        <f>入力用!E119</f>
        <v>0</v>
      </c>
      <c r="F119" s="72">
        <f>入力用!F119</f>
        <v>0</v>
      </c>
      <c r="G119" s="94">
        <f t="shared" si="17"/>
        <v>0</v>
      </c>
      <c r="H119" s="13" t="s">
        <v>18</v>
      </c>
      <c r="I119" s="95">
        <f>HLOOKUP($E$1,計算!$A$1:$L$221,111,FALSE)</f>
        <v>0</v>
      </c>
      <c r="J119" s="101">
        <f t="shared" si="18"/>
        <v>0</v>
      </c>
      <c r="K119" s="97" t="s">
        <v>18</v>
      </c>
      <c r="L119" s="74">
        <f>HLOOKUP($E$1,計算!$N$1:$Y$221,111,FALSE)</f>
        <v>0</v>
      </c>
      <c r="M119" s="94">
        <f t="shared" si="19"/>
        <v>0</v>
      </c>
      <c r="N119" s="13" t="s">
        <v>18</v>
      </c>
      <c r="O119" s="7">
        <f t="shared" si="20"/>
        <v>0</v>
      </c>
      <c r="P119" s="98">
        <f t="shared" si="16"/>
        <v>0</v>
      </c>
      <c r="Q119" s="13" t="s">
        <v>18</v>
      </c>
      <c r="R119" s="72">
        <f t="shared" si="21"/>
        <v>0</v>
      </c>
      <c r="S119" s="148">
        <f>入力用!AT119</f>
        <v>0</v>
      </c>
      <c r="T119" s="149"/>
      <c r="U119" s="150"/>
      <c r="V119" s="89"/>
    </row>
    <row r="120" spans="1:22" ht="14.25" customHeight="1" x14ac:dyDescent="0.2">
      <c r="A120" s="99">
        <f>入力用!A120</f>
        <v>0</v>
      </c>
      <c r="B120" s="100">
        <f>入力用!B120</f>
        <v>0</v>
      </c>
      <c r="C120" s="92">
        <f>入力用!C120</f>
        <v>0</v>
      </c>
      <c r="D120" s="93">
        <f>入力用!D120</f>
        <v>0</v>
      </c>
      <c r="E120" s="93">
        <f>入力用!E120</f>
        <v>0</v>
      </c>
      <c r="F120" s="72">
        <f>入力用!F120</f>
        <v>0</v>
      </c>
      <c r="G120" s="94">
        <f t="shared" si="17"/>
        <v>0</v>
      </c>
      <c r="H120" s="13" t="s">
        <v>18</v>
      </c>
      <c r="I120" s="95">
        <f>HLOOKUP($E$1,計算!$A$1:$L$221,112,FALSE)</f>
        <v>0</v>
      </c>
      <c r="J120" s="101">
        <f t="shared" si="18"/>
        <v>0</v>
      </c>
      <c r="K120" s="97" t="s">
        <v>18</v>
      </c>
      <c r="L120" s="74">
        <f>HLOOKUP($E$1,計算!$N$1:$Y$221,112,FALSE)</f>
        <v>0</v>
      </c>
      <c r="M120" s="94">
        <f t="shared" si="19"/>
        <v>0</v>
      </c>
      <c r="N120" s="13" t="s">
        <v>18</v>
      </c>
      <c r="O120" s="7">
        <f t="shared" si="20"/>
        <v>0</v>
      </c>
      <c r="P120" s="98">
        <f t="shared" si="16"/>
        <v>0</v>
      </c>
      <c r="Q120" s="13" t="s">
        <v>18</v>
      </c>
      <c r="R120" s="72">
        <f t="shared" si="21"/>
        <v>0</v>
      </c>
      <c r="S120" s="148">
        <f>入力用!AT120</f>
        <v>0</v>
      </c>
      <c r="T120" s="149"/>
      <c r="U120" s="150"/>
      <c r="V120" s="89"/>
    </row>
    <row r="121" spans="1:22" ht="14.25" customHeight="1" x14ac:dyDescent="0.2">
      <c r="A121" s="99">
        <f>入力用!A121</f>
        <v>0</v>
      </c>
      <c r="B121" s="100">
        <f>入力用!B121</f>
        <v>0</v>
      </c>
      <c r="C121" s="92">
        <f>入力用!C121</f>
        <v>0</v>
      </c>
      <c r="D121" s="93">
        <f>入力用!D121</f>
        <v>0</v>
      </c>
      <c r="E121" s="93">
        <f>入力用!E121</f>
        <v>0</v>
      </c>
      <c r="F121" s="72">
        <f>入力用!F121</f>
        <v>0</v>
      </c>
      <c r="G121" s="94">
        <f t="shared" si="17"/>
        <v>0</v>
      </c>
      <c r="H121" s="13" t="s">
        <v>18</v>
      </c>
      <c r="I121" s="95">
        <f>HLOOKUP($E$1,計算!$A$1:$L$221,113,FALSE)</f>
        <v>0</v>
      </c>
      <c r="J121" s="101">
        <f t="shared" si="18"/>
        <v>0</v>
      </c>
      <c r="K121" s="97" t="s">
        <v>18</v>
      </c>
      <c r="L121" s="74">
        <f>HLOOKUP($E$1,計算!$N$1:$Y$221,113,FALSE)</f>
        <v>0</v>
      </c>
      <c r="M121" s="94">
        <f t="shared" si="19"/>
        <v>0</v>
      </c>
      <c r="N121" s="13" t="s">
        <v>18</v>
      </c>
      <c r="O121" s="7">
        <f t="shared" si="20"/>
        <v>0</v>
      </c>
      <c r="P121" s="98">
        <f t="shared" si="16"/>
        <v>0</v>
      </c>
      <c r="Q121" s="13" t="s">
        <v>18</v>
      </c>
      <c r="R121" s="72">
        <f t="shared" si="21"/>
        <v>0</v>
      </c>
      <c r="S121" s="148">
        <f>入力用!AT121</f>
        <v>0</v>
      </c>
      <c r="T121" s="149"/>
      <c r="U121" s="150"/>
      <c r="V121" s="89"/>
    </row>
    <row r="122" spans="1:22" ht="14.25" customHeight="1" x14ac:dyDescent="0.2">
      <c r="A122" s="99">
        <f>入力用!A122</f>
        <v>0</v>
      </c>
      <c r="B122" s="100">
        <f>入力用!B122</f>
        <v>0</v>
      </c>
      <c r="C122" s="92">
        <f>入力用!C122</f>
        <v>0</v>
      </c>
      <c r="D122" s="93">
        <f>入力用!D122</f>
        <v>0</v>
      </c>
      <c r="E122" s="93">
        <f>入力用!E122</f>
        <v>0</v>
      </c>
      <c r="F122" s="72">
        <f>入力用!F122</f>
        <v>0</v>
      </c>
      <c r="G122" s="94">
        <f t="shared" si="17"/>
        <v>0</v>
      </c>
      <c r="H122" s="13" t="s">
        <v>18</v>
      </c>
      <c r="I122" s="95">
        <f>HLOOKUP($E$1,計算!$A$1:$L$221,114,FALSE)</f>
        <v>0</v>
      </c>
      <c r="J122" s="101">
        <f t="shared" si="18"/>
        <v>0</v>
      </c>
      <c r="K122" s="97" t="s">
        <v>18</v>
      </c>
      <c r="L122" s="74">
        <f>HLOOKUP($E$1,計算!$N$1:$Y$221,114,FALSE)</f>
        <v>0</v>
      </c>
      <c r="M122" s="94">
        <f t="shared" si="19"/>
        <v>0</v>
      </c>
      <c r="N122" s="13" t="s">
        <v>18</v>
      </c>
      <c r="O122" s="7">
        <f t="shared" si="20"/>
        <v>0</v>
      </c>
      <c r="P122" s="98">
        <f t="shared" si="16"/>
        <v>0</v>
      </c>
      <c r="Q122" s="13" t="s">
        <v>18</v>
      </c>
      <c r="R122" s="72">
        <f t="shared" si="21"/>
        <v>0</v>
      </c>
      <c r="S122" s="148">
        <f>入力用!AT122</f>
        <v>0</v>
      </c>
      <c r="T122" s="149"/>
      <c r="U122" s="150"/>
      <c r="V122" s="89"/>
    </row>
    <row r="123" spans="1:22" ht="14.25" customHeight="1" x14ac:dyDescent="0.2">
      <c r="A123" s="99">
        <f>入力用!A123</f>
        <v>0</v>
      </c>
      <c r="B123" s="100">
        <f>入力用!B123</f>
        <v>0</v>
      </c>
      <c r="C123" s="92">
        <f>入力用!C123</f>
        <v>0</v>
      </c>
      <c r="D123" s="93">
        <f>入力用!D123</f>
        <v>0</v>
      </c>
      <c r="E123" s="93">
        <f>入力用!E123</f>
        <v>0</v>
      </c>
      <c r="F123" s="72">
        <f>入力用!F123</f>
        <v>0</v>
      </c>
      <c r="G123" s="94">
        <f t="shared" si="17"/>
        <v>0</v>
      </c>
      <c r="H123" s="13" t="s">
        <v>18</v>
      </c>
      <c r="I123" s="95">
        <f>HLOOKUP($E$1,計算!$A$1:$L$221,115,FALSE)</f>
        <v>0</v>
      </c>
      <c r="J123" s="101">
        <f t="shared" si="18"/>
        <v>0</v>
      </c>
      <c r="K123" s="97" t="s">
        <v>18</v>
      </c>
      <c r="L123" s="74">
        <f>HLOOKUP($E$1,計算!$N$1:$Y$221,115,FALSE)</f>
        <v>0</v>
      </c>
      <c r="M123" s="94">
        <f t="shared" si="19"/>
        <v>0</v>
      </c>
      <c r="N123" s="13" t="s">
        <v>18</v>
      </c>
      <c r="O123" s="7">
        <f t="shared" si="20"/>
        <v>0</v>
      </c>
      <c r="P123" s="98">
        <f t="shared" si="16"/>
        <v>0</v>
      </c>
      <c r="Q123" s="13" t="s">
        <v>18</v>
      </c>
      <c r="R123" s="72">
        <f t="shared" si="21"/>
        <v>0</v>
      </c>
      <c r="S123" s="148">
        <f>入力用!AT123</f>
        <v>0</v>
      </c>
      <c r="T123" s="149"/>
      <c r="U123" s="150"/>
      <c r="V123" s="89"/>
    </row>
    <row r="124" spans="1:22" ht="14.25" customHeight="1" x14ac:dyDescent="0.2">
      <c r="A124" s="99">
        <f>入力用!A124</f>
        <v>0</v>
      </c>
      <c r="B124" s="100">
        <f>入力用!B124</f>
        <v>0</v>
      </c>
      <c r="C124" s="92">
        <f>入力用!C124</f>
        <v>0</v>
      </c>
      <c r="D124" s="93">
        <f>入力用!D124</f>
        <v>0</v>
      </c>
      <c r="E124" s="93">
        <f>入力用!E124</f>
        <v>0</v>
      </c>
      <c r="F124" s="72">
        <f>入力用!F124</f>
        <v>0</v>
      </c>
      <c r="G124" s="94">
        <f t="shared" ref="G124:G131" si="22">IF($F124=0,,I124/$F124*100)</f>
        <v>0</v>
      </c>
      <c r="H124" s="13" t="s">
        <v>18</v>
      </c>
      <c r="I124" s="95">
        <f>HLOOKUP($E$1,計算!$A$1:$L$221,116,FALSE)</f>
        <v>0</v>
      </c>
      <c r="J124" s="101">
        <f t="shared" ref="J124:J131" si="23">IF($F124=0,,L124/$F124*100)</f>
        <v>0</v>
      </c>
      <c r="K124" s="97" t="s">
        <v>18</v>
      </c>
      <c r="L124" s="74">
        <f>HLOOKUP($E$1,計算!$N$1:$Y$221,116,FALSE)</f>
        <v>0</v>
      </c>
      <c r="M124" s="94">
        <f t="shared" ref="M124:M131" si="24">IF($F124=0,,O124/$F124*100)</f>
        <v>0</v>
      </c>
      <c r="N124" s="13" t="s">
        <v>18</v>
      </c>
      <c r="O124" s="7">
        <f t="shared" ref="O124:O131" si="25">I124+L124</f>
        <v>0</v>
      </c>
      <c r="P124" s="98">
        <f t="shared" si="16"/>
        <v>0</v>
      </c>
      <c r="Q124" s="13" t="s">
        <v>18</v>
      </c>
      <c r="R124" s="72">
        <f t="shared" ref="R124:R131" si="26">F124-O124</f>
        <v>0</v>
      </c>
      <c r="S124" s="148">
        <f>入力用!AT124</f>
        <v>0</v>
      </c>
      <c r="T124" s="149"/>
      <c r="U124" s="150"/>
      <c r="V124" s="89"/>
    </row>
    <row r="125" spans="1:22" ht="14.25" customHeight="1" x14ac:dyDescent="0.2">
      <c r="A125" s="99">
        <f>入力用!A125</f>
        <v>0</v>
      </c>
      <c r="B125" s="100">
        <f>入力用!B125</f>
        <v>0</v>
      </c>
      <c r="C125" s="92">
        <f>入力用!C125</f>
        <v>0</v>
      </c>
      <c r="D125" s="93">
        <f>入力用!D125</f>
        <v>0</v>
      </c>
      <c r="E125" s="93">
        <f>入力用!E125</f>
        <v>0</v>
      </c>
      <c r="F125" s="72">
        <f>入力用!F125</f>
        <v>0</v>
      </c>
      <c r="G125" s="94">
        <f t="shared" si="22"/>
        <v>0</v>
      </c>
      <c r="H125" s="13" t="s">
        <v>18</v>
      </c>
      <c r="I125" s="95">
        <f>HLOOKUP($E$1,計算!$A$1:$L$221,117,FALSE)</f>
        <v>0</v>
      </c>
      <c r="J125" s="101">
        <f t="shared" si="23"/>
        <v>0</v>
      </c>
      <c r="K125" s="97" t="s">
        <v>18</v>
      </c>
      <c r="L125" s="74">
        <f>HLOOKUP($E$1,計算!$N$1:$Y$221,117,FALSE)</f>
        <v>0</v>
      </c>
      <c r="M125" s="94">
        <f t="shared" si="24"/>
        <v>0</v>
      </c>
      <c r="N125" s="13" t="s">
        <v>18</v>
      </c>
      <c r="O125" s="7">
        <f t="shared" si="25"/>
        <v>0</v>
      </c>
      <c r="P125" s="98">
        <f t="shared" si="16"/>
        <v>0</v>
      </c>
      <c r="Q125" s="13" t="s">
        <v>18</v>
      </c>
      <c r="R125" s="72">
        <f t="shared" si="26"/>
        <v>0</v>
      </c>
      <c r="S125" s="148">
        <f>入力用!AT125</f>
        <v>0</v>
      </c>
      <c r="T125" s="149"/>
      <c r="U125" s="150"/>
      <c r="V125" s="89"/>
    </row>
    <row r="126" spans="1:22" ht="14.25" customHeight="1" x14ac:dyDescent="0.2">
      <c r="A126" s="99">
        <f>入力用!A126</f>
        <v>0</v>
      </c>
      <c r="B126" s="100">
        <f>入力用!B126</f>
        <v>0</v>
      </c>
      <c r="C126" s="92">
        <f>入力用!C126</f>
        <v>0</v>
      </c>
      <c r="D126" s="93">
        <f>入力用!D126</f>
        <v>0</v>
      </c>
      <c r="E126" s="93">
        <f>入力用!E126</f>
        <v>0</v>
      </c>
      <c r="F126" s="72">
        <f>入力用!F126</f>
        <v>0</v>
      </c>
      <c r="G126" s="94">
        <f t="shared" si="22"/>
        <v>0</v>
      </c>
      <c r="H126" s="13" t="s">
        <v>18</v>
      </c>
      <c r="I126" s="95">
        <f>HLOOKUP($E$1,計算!$A$1:$L$221,118,FALSE)</f>
        <v>0</v>
      </c>
      <c r="J126" s="101">
        <f t="shared" si="23"/>
        <v>0</v>
      </c>
      <c r="K126" s="97" t="s">
        <v>18</v>
      </c>
      <c r="L126" s="74">
        <f>HLOOKUP($E$1,計算!$N$1:$Y$221,118,FALSE)</f>
        <v>0</v>
      </c>
      <c r="M126" s="94">
        <f t="shared" si="24"/>
        <v>0</v>
      </c>
      <c r="N126" s="13" t="s">
        <v>18</v>
      </c>
      <c r="O126" s="7">
        <f t="shared" si="25"/>
        <v>0</v>
      </c>
      <c r="P126" s="98">
        <f t="shared" si="16"/>
        <v>0</v>
      </c>
      <c r="Q126" s="13" t="s">
        <v>18</v>
      </c>
      <c r="R126" s="72">
        <f t="shared" si="26"/>
        <v>0</v>
      </c>
      <c r="S126" s="148">
        <f>入力用!AT126</f>
        <v>0</v>
      </c>
      <c r="T126" s="149"/>
      <c r="U126" s="150"/>
      <c r="V126" s="89"/>
    </row>
    <row r="127" spans="1:22" ht="14.25" customHeight="1" x14ac:dyDescent="0.2">
      <c r="A127" s="99">
        <f>入力用!A127</f>
        <v>0</v>
      </c>
      <c r="B127" s="100">
        <f>入力用!B127</f>
        <v>0</v>
      </c>
      <c r="C127" s="92">
        <f>入力用!C127</f>
        <v>0</v>
      </c>
      <c r="D127" s="93">
        <f>入力用!D127</f>
        <v>0</v>
      </c>
      <c r="E127" s="93">
        <f>入力用!E127</f>
        <v>0</v>
      </c>
      <c r="F127" s="72">
        <f>入力用!F127</f>
        <v>0</v>
      </c>
      <c r="G127" s="94">
        <f t="shared" si="22"/>
        <v>0</v>
      </c>
      <c r="H127" s="13" t="s">
        <v>18</v>
      </c>
      <c r="I127" s="95">
        <f>HLOOKUP($E$1,計算!$A$1:$L$221,119,FALSE)</f>
        <v>0</v>
      </c>
      <c r="J127" s="101">
        <f t="shared" si="23"/>
        <v>0</v>
      </c>
      <c r="K127" s="97" t="s">
        <v>18</v>
      </c>
      <c r="L127" s="74">
        <f>HLOOKUP($E$1,計算!$N$1:$Y$221,119,FALSE)</f>
        <v>0</v>
      </c>
      <c r="M127" s="94">
        <f t="shared" si="24"/>
        <v>0</v>
      </c>
      <c r="N127" s="13" t="s">
        <v>18</v>
      </c>
      <c r="O127" s="7">
        <f t="shared" si="25"/>
        <v>0</v>
      </c>
      <c r="P127" s="98">
        <f t="shared" si="16"/>
        <v>0</v>
      </c>
      <c r="Q127" s="13" t="s">
        <v>18</v>
      </c>
      <c r="R127" s="72">
        <f t="shared" si="26"/>
        <v>0</v>
      </c>
      <c r="S127" s="148">
        <f>入力用!AT127</f>
        <v>0</v>
      </c>
      <c r="T127" s="149"/>
      <c r="U127" s="150"/>
      <c r="V127" s="89"/>
    </row>
    <row r="128" spans="1:22" ht="14.25" customHeight="1" x14ac:dyDescent="0.2">
      <c r="A128" s="99">
        <f>入力用!A128</f>
        <v>0</v>
      </c>
      <c r="B128" s="100">
        <f>入力用!B128</f>
        <v>0</v>
      </c>
      <c r="C128" s="92">
        <f>入力用!C128</f>
        <v>0</v>
      </c>
      <c r="D128" s="93">
        <f>入力用!D128</f>
        <v>0</v>
      </c>
      <c r="E128" s="93">
        <f>入力用!E128</f>
        <v>0</v>
      </c>
      <c r="F128" s="72">
        <f>入力用!F128</f>
        <v>0</v>
      </c>
      <c r="G128" s="94">
        <f t="shared" si="22"/>
        <v>0</v>
      </c>
      <c r="H128" s="13" t="s">
        <v>18</v>
      </c>
      <c r="I128" s="95">
        <f>HLOOKUP($E$1,計算!$A$1:$L$221,120,FALSE)</f>
        <v>0</v>
      </c>
      <c r="J128" s="101">
        <f t="shared" si="23"/>
        <v>0</v>
      </c>
      <c r="K128" s="97" t="s">
        <v>18</v>
      </c>
      <c r="L128" s="74">
        <f>HLOOKUP($E$1,計算!$N$1:$Y$221,120,FALSE)</f>
        <v>0</v>
      </c>
      <c r="M128" s="94">
        <f t="shared" si="24"/>
        <v>0</v>
      </c>
      <c r="N128" s="13" t="s">
        <v>18</v>
      </c>
      <c r="O128" s="7">
        <f t="shared" si="25"/>
        <v>0</v>
      </c>
      <c r="P128" s="98">
        <f t="shared" si="16"/>
        <v>0</v>
      </c>
      <c r="Q128" s="13" t="s">
        <v>18</v>
      </c>
      <c r="R128" s="72">
        <f t="shared" si="26"/>
        <v>0</v>
      </c>
      <c r="S128" s="148">
        <f>入力用!AT128</f>
        <v>0</v>
      </c>
      <c r="T128" s="149"/>
      <c r="U128" s="150"/>
      <c r="V128" s="89"/>
    </row>
    <row r="129" spans="1:22" ht="14.25" customHeight="1" x14ac:dyDescent="0.2">
      <c r="A129" s="99">
        <f>入力用!A129</f>
        <v>0</v>
      </c>
      <c r="B129" s="100">
        <f>入力用!B129</f>
        <v>0</v>
      </c>
      <c r="C129" s="92">
        <f>入力用!C129</f>
        <v>0</v>
      </c>
      <c r="D129" s="93">
        <f>入力用!D129</f>
        <v>0</v>
      </c>
      <c r="E129" s="93">
        <f>入力用!E129</f>
        <v>0</v>
      </c>
      <c r="F129" s="72">
        <f>入力用!F129</f>
        <v>0</v>
      </c>
      <c r="G129" s="94">
        <f t="shared" si="22"/>
        <v>0</v>
      </c>
      <c r="H129" s="13" t="s">
        <v>18</v>
      </c>
      <c r="I129" s="95">
        <f>HLOOKUP($E$1,計算!$A$1:$L$221,121,FALSE)</f>
        <v>0</v>
      </c>
      <c r="J129" s="101">
        <f t="shared" si="23"/>
        <v>0</v>
      </c>
      <c r="K129" s="97" t="s">
        <v>18</v>
      </c>
      <c r="L129" s="74">
        <f>HLOOKUP($E$1,計算!$N$1:$Y$221,121,FALSE)</f>
        <v>0</v>
      </c>
      <c r="M129" s="94">
        <f t="shared" si="24"/>
        <v>0</v>
      </c>
      <c r="N129" s="13" t="s">
        <v>18</v>
      </c>
      <c r="O129" s="7">
        <f t="shared" si="25"/>
        <v>0</v>
      </c>
      <c r="P129" s="98">
        <f t="shared" si="16"/>
        <v>0</v>
      </c>
      <c r="Q129" s="13" t="s">
        <v>18</v>
      </c>
      <c r="R129" s="72">
        <f t="shared" si="26"/>
        <v>0</v>
      </c>
      <c r="S129" s="148">
        <f>入力用!AT129</f>
        <v>0</v>
      </c>
      <c r="T129" s="149"/>
      <c r="U129" s="150"/>
      <c r="V129" s="89"/>
    </row>
    <row r="130" spans="1:22" ht="14.25" customHeight="1" x14ac:dyDescent="0.2">
      <c r="A130" s="99">
        <f>入力用!A130</f>
        <v>0</v>
      </c>
      <c r="B130" s="100">
        <f>入力用!B130</f>
        <v>0</v>
      </c>
      <c r="C130" s="92">
        <f>入力用!C130</f>
        <v>0</v>
      </c>
      <c r="D130" s="93">
        <f>入力用!D130</f>
        <v>0</v>
      </c>
      <c r="E130" s="93">
        <f>入力用!E130</f>
        <v>0</v>
      </c>
      <c r="F130" s="72">
        <f>入力用!F130</f>
        <v>0</v>
      </c>
      <c r="G130" s="94">
        <f t="shared" si="22"/>
        <v>0</v>
      </c>
      <c r="H130" s="13" t="s">
        <v>18</v>
      </c>
      <c r="I130" s="95">
        <f>HLOOKUP($E$1,計算!$A$1:$L$221,122,FALSE)</f>
        <v>0</v>
      </c>
      <c r="J130" s="101">
        <f t="shared" si="23"/>
        <v>0</v>
      </c>
      <c r="K130" s="97" t="s">
        <v>18</v>
      </c>
      <c r="L130" s="74">
        <f>HLOOKUP($E$1,計算!$N$1:$Y$221,122,FALSE)</f>
        <v>0</v>
      </c>
      <c r="M130" s="94">
        <f t="shared" si="24"/>
        <v>0</v>
      </c>
      <c r="N130" s="13" t="s">
        <v>18</v>
      </c>
      <c r="O130" s="7">
        <f t="shared" si="25"/>
        <v>0</v>
      </c>
      <c r="P130" s="98">
        <f t="shared" si="16"/>
        <v>0</v>
      </c>
      <c r="Q130" s="13" t="s">
        <v>18</v>
      </c>
      <c r="R130" s="72">
        <f t="shared" si="26"/>
        <v>0</v>
      </c>
      <c r="S130" s="148">
        <f>入力用!AT130</f>
        <v>0</v>
      </c>
      <c r="T130" s="149"/>
      <c r="U130" s="150"/>
      <c r="V130" s="89"/>
    </row>
    <row r="131" spans="1:22" ht="14.25" customHeight="1" x14ac:dyDescent="0.2">
      <c r="A131" s="99">
        <f>入力用!A131</f>
        <v>0</v>
      </c>
      <c r="B131" s="100">
        <f>入力用!B131</f>
        <v>0</v>
      </c>
      <c r="C131" s="92">
        <f>入力用!C131</f>
        <v>0</v>
      </c>
      <c r="D131" s="93">
        <f>入力用!D131</f>
        <v>0</v>
      </c>
      <c r="E131" s="93">
        <f>入力用!E131</f>
        <v>0</v>
      </c>
      <c r="F131" s="72">
        <f>入力用!F131</f>
        <v>0</v>
      </c>
      <c r="G131" s="94">
        <f t="shared" si="22"/>
        <v>0</v>
      </c>
      <c r="H131" s="13" t="s">
        <v>18</v>
      </c>
      <c r="I131" s="95">
        <f>HLOOKUP($E$1,計算!$A$1:$L$221,123,FALSE)</f>
        <v>0</v>
      </c>
      <c r="J131" s="101">
        <f t="shared" si="23"/>
        <v>0</v>
      </c>
      <c r="K131" s="97" t="s">
        <v>18</v>
      </c>
      <c r="L131" s="74">
        <f>HLOOKUP($E$1,計算!$N$1:$Y$221,123,FALSE)</f>
        <v>0</v>
      </c>
      <c r="M131" s="94">
        <f t="shared" si="24"/>
        <v>0</v>
      </c>
      <c r="N131" s="13" t="s">
        <v>18</v>
      </c>
      <c r="O131" s="7">
        <f t="shared" si="25"/>
        <v>0</v>
      </c>
      <c r="P131" s="98">
        <f t="shared" si="16"/>
        <v>0</v>
      </c>
      <c r="Q131" s="13" t="s">
        <v>18</v>
      </c>
      <c r="R131" s="72">
        <f t="shared" si="26"/>
        <v>0</v>
      </c>
      <c r="S131" s="148">
        <f>入力用!AT131</f>
        <v>0</v>
      </c>
      <c r="T131" s="149"/>
      <c r="U131" s="150"/>
      <c r="V131" s="89"/>
    </row>
    <row r="132" spans="1:22" ht="14.25" customHeight="1" x14ac:dyDescent="0.2">
      <c r="A132" s="99">
        <f>入力用!A132</f>
        <v>0</v>
      </c>
      <c r="B132" s="100">
        <f>入力用!B132</f>
        <v>0</v>
      </c>
      <c r="C132" s="92">
        <f>入力用!C132</f>
        <v>0</v>
      </c>
      <c r="D132" s="93">
        <f>入力用!D132</f>
        <v>0</v>
      </c>
      <c r="E132" s="93">
        <f>入力用!E132</f>
        <v>0</v>
      </c>
      <c r="F132" s="72">
        <f>入力用!F132</f>
        <v>0</v>
      </c>
      <c r="G132" s="94">
        <f t="shared" si="17"/>
        <v>0</v>
      </c>
      <c r="H132" s="13" t="s">
        <v>18</v>
      </c>
      <c r="I132" s="95">
        <f>HLOOKUP($E$1,計算!$A$1:$L$221,124,FALSE)</f>
        <v>0</v>
      </c>
      <c r="J132" s="101">
        <f t="shared" si="18"/>
        <v>0</v>
      </c>
      <c r="K132" s="97" t="s">
        <v>18</v>
      </c>
      <c r="L132" s="74">
        <f>HLOOKUP($E$1,計算!$N$1:$Y$221,124,FALSE)</f>
        <v>0</v>
      </c>
      <c r="M132" s="94">
        <f t="shared" si="19"/>
        <v>0</v>
      </c>
      <c r="N132" s="13" t="s">
        <v>18</v>
      </c>
      <c r="O132" s="7">
        <f t="shared" si="20"/>
        <v>0</v>
      </c>
      <c r="P132" s="98">
        <f t="shared" si="16"/>
        <v>0</v>
      </c>
      <c r="Q132" s="13" t="s">
        <v>18</v>
      </c>
      <c r="R132" s="72">
        <f t="shared" si="21"/>
        <v>0</v>
      </c>
      <c r="S132" s="148">
        <f>入力用!AT132</f>
        <v>0</v>
      </c>
      <c r="T132" s="149"/>
      <c r="U132" s="150"/>
      <c r="V132" s="89"/>
    </row>
    <row r="133" spans="1:22" ht="14.25" customHeight="1" x14ac:dyDescent="0.2">
      <c r="A133" s="99">
        <f>入力用!A133</f>
        <v>0</v>
      </c>
      <c r="B133" s="100">
        <f>入力用!B133</f>
        <v>0</v>
      </c>
      <c r="C133" s="92">
        <f>入力用!C133</f>
        <v>0</v>
      </c>
      <c r="D133" s="93">
        <f>入力用!D133</f>
        <v>0</v>
      </c>
      <c r="E133" s="93">
        <f>入力用!E133</f>
        <v>0</v>
      </c>
      <c r="F133" s="72">
        <f>入力用!F133</f>
        <v>0</v>
      </c>
      <c r="G133" s="94">
        <f t="shared" si="17"/>
        <v>0</v>
      </c>
      <c r="H133" s="13" t="s">
        <v>18</v>
      </c>
      <c r="I133" s="95">
        <f>HLOOKUP($E$1,計算!$A$1:$L$221,125,FALSE)</f>
        <v>0</v>
      </c>
      <c r="J133" s="101">
        <f t="shared" si="18"/>
        <v>0</v>
      </c>
      <c r="K133" s="97" t="s">
        <v>18</v>
      </c>
      <c r="L133" s="74">
        <f>HLOOKUP($E$1,計算!$N$1:$Y$221,125,FALSE)</f>
        <v>0</v>
      </c>
      <c r="M133" s="94">
        <f t="shared" si="19"/>
        <v>0</v>
      </c>
      <c r="N133" s="13" t="s">
        <v>18</v>
      </c>
      <c r="O133" s="7">
        <f t="shared" si="20"/>
        <v>0</v>
      </c>
      <c r="P133" s="98">
        <f t="shared" si="16"/>
        <v>0</v>
      </c>
      <c r="Q133" s="13" t="s">
        <v>18</v>
      </c>
      <c r="R133" s="72">
        <f t="shared" si="21"/>
        <v>0</v>
      </c>
      <c r="S133" s="148">
        <f>入力用!AT133</f>
        <v>0</v>
      </c>
      <c r="T133" s="149"/>
      <c r="U133" s="150"/>
      <c r="V133" s="89"/>
    </row>
    <row r="134" spans="1:22" ht="14.25" customHeight="1" x14ac:dyDescent="0.2">
      <c r="A134" s="99">
        <f>入力用!A134</f>
        <v>0</v>
      </c>
      <c r="B134" s="100">
        <f>入力用!B134</f>
        <v>0</v>
      </c>
      <c r="C134" s="92">
        <f>入力用!C134</f>
        <v>0</v>
      </c>
      <c r="D134" s="93">
        <f>入力用!D134</f>
        <v>0</v>
      </c>
      <c r="E134" s="93">
        <f>入力用!E134</f>
        <v>0</v>
      </c>
      <c r="F134" s="72">
        <f>入力用!F134</f>
        <v>0</v>
      </c>
      <c r="G134" s="94">
        <f t="shared" si="17"/>
        <v>0</v>
      </c>
      <c r="H134" s="13" t="s">
        <v>18</v>
      </c>
      <c r="I134" s="95">
        <f>HLOOKUP($E$1,計算!$A$1:$L$221,126,FALSE)</f>
        <v>0</v>
      </c>
      <c r="J134" s="101">
        <f t="shared" si="18"/>
        <v>0</v>
      </c>
      <c r="K134" s="97" t="s">
        <v>18</v>
      </c>
      <c r="L134" s="74">
        <f>HLOOKUP($E$1,計算!$N$1:$Y$221,126,FALSE)</f>
        <v>0</v>
      </c>
      <c r="M134" s="94">
        <f t="shared" si="19"/>
        <v>0</v>
      </c>
      <c r="N134" s="13" t="s">
        <v>18</v>
      </c>
      <c r="O134" s="7">
        <f t="shared" si="20"/>
        <v>0</v>
      </c>
      <c r="P134" s="98">
        <f t="shared" si="16"/>
        <v>0</v>
      </c>
      <c r="Q134" s="13" t="s">
        <v>18</v>
      </c>
      <c r="R134" s="72">
        <f t="shared" si="21"/>
        <v>0</v>
      </c>
      <c r="S134" s="148">
        <f>入力用!AT134</f>
        <v>0</v>
      </c>
      <c r="T134" s="149"/>
      <c r="U134" s="150"/>
      <c r="V134" s="89"/>
    </row>
    <row r="135" spans="1:22" ht="14.25" customHeight="1" x14ac:dyDescent="0.2">
      <c r="A135" s="99">
        <f>入力用!A135</f>
        <v>0</v>
      </c>
      <c r="B135" s="100">
        <f>入力用!B135</f>
        <v>0</v>
      </c>
      <c r="C135" s="92">
        <f>入力用!C135</f>
        <v>0</v>
      </c>
      <c r="D135" s="93">
        <f>入力用!D135</f>
        <v>0</v>
      </c>
      <c r="E135" s="93">
        <f>入力用!E135</f>
        <v>0</v>
      </c>
      <c r="F135" s="72">
        <f>入力用!F135</f>
        <v>0</v>
      </c>
      <c r="G135" s="94">
        <f t="shared" si="17"/>
        <v>0</v>
      </c>
      <c r="H135" s="13" t="s">
        <v>18</v>
      </c>
      <c r="I135" s="95">
        <f>HLOOKUP($E$1,計算!$A$1:$L$221,127,FALSE)</f>
        <v>0</v>
      </c>
      <c r="J135" s="101">
        <f t="shared" si="18"/>
        <v>0</v>
      </c>
      <c r="K135" s="97" t="s">
        <v>18</v>
      </c>
      <c r="L135" s="74">
        <f>HLOOKUP($E$1,計算!$N$1:$Y$221,127,FALSE)</f>
        <v>0</v>
      </c>
      <c r="M135" s="94">
        <f t="shared" si="19"/>
        <v>0</v>
      </c>
      <c r="N135" s="13" t="s">
        <v>18</v>
      </c>
      <c r="O135" s="7">
        <f t="shared" si="20"/>
        <v>0</v>
      </c>
      <c r="P135" s="98">
        <f t="shared" si="16"/>
        <v>0</v>
      </c>
      <c r="Q135" s="13" t="s">
        <v>18</v>
      </c>
      <c r="R135" s="72">
        <f t="shared" si="21"/>
        <v>0</v>
      </c>
      <c r="S135" s="148">
        <f>入力用!AT135</f>
        <v>0</v>
      </c>
      <c r="T135" s="149"/>
      <c r="U135" s="150"/>
      <c r="V135" s="89"/>
    </row>
    <row r="136" spans="1:22" ht="14.25" customHeight="1" x14ac:dyDescent="0.2">
      <c r="A136" s="99">
        <f>入力用!A136</f>
        <v>0</v>
      </c>
      <c r="B136" s="100">
        <f>入力用!B136</f>
        <v>0</v>
      </c>
      <c r="C136" s="92">
        <f>入力用!C136</f>
        <v>0</v>
      </c>
      <c r="D136" s="93">
        <f>入力用!D136</f>
        <v>0</v>
      </c>
      <c r="E136" s="93">
        <f>入力用!E136</f>
        <v>0</v>
      </c>
      <c r="F136" s="72">
        <f>入力用!F136</f>
        <v>0</v>
      </c>
      <c r="G136" s="94">
        <f t="shared" si="17"/>
        <v>0</v>
      </c>
      <c r="H136" s="13" t="s">
        <v>18</v>
      </c>
      <c r="I136" s="95">
        <f>HLOOKUP($E$1,計算!$A$1:$L$221,128,FALSE)</f>
        <v>0</v>
      </c>
      <c r="J136" s="101">
        <f t="shared" si="18"/>
        <v>0</v>
      </c>
      <c r="K136" s="97" t="s">
        <v>18</v>
      </c>
      <c r="L136" s="74">
        <f>HLOOKUP($E$1,計算!$N$1:$Y$221,128,FALSE)</f>
        <v>0</v>
      </c>
      <c r="M136" s="94">
        <f t="shared" si="19"/>
        <v>0</v>
      </c>
      <c r="N136" s="13" t="s">
        <v>18</v>
      </c>
      <c r="O136" s="7">
        <f t="shared" si="20"/>
        <v>0</v>
      </c>
      <c r="P136" s="98">
        <f t="shared" si="16"/>
        <v>0</v>
      </c>
      <c r="Q136" s="13" t="s">
        <v>18</v>
      </c>
      <c r="R136" s="72">
        <f t="shared" si="21"/>
        <v>0</v>
      </c>
      <c r="S136" s="148">
        <f>入力用!AT136</f>
        <v>0</v>
      </c>
      <c r="T136" s="149"/>
      <c r="U136" s="150"/>
      <c r="V136" s="89"/>
    </row>
    <row r="137" spans="1:22" ht="14.25" customHeight="1" x14ac:dyDescent="0.2">
      <c r="A137" s="99">
        <f>入力用!A137</f>
        <v>0</v>
      </c>
      <c r="B137" s="100">
        <f>入力用!B137</f>
        <v>0</v>
      </c>
      <c r="C137" s="92">
        <f>入力用!C137</f>
        <v>0</v>
      </c>
      <c r="D137" s="93">
        <f>入力用!D137</f>
        <v>0</v>
      </c>
      <c r="E137" s="93">
        <f>入力用!E137</f>
        <v>0</v>
      </c>
      <c r="F137" s="72">
        <f>入力用!F137</f>
        <v>0</v>
      </c>
      <c r="G137" s="94">
        <f t="shared" si="17"/>
        <v>0</v>
      </c>
      <c r="H137" s="13" t="s">
        <v>18</v>
      </c>
      <c r="I137" s="95">
        <f>HLOOKUP($E$1,計算!$A$1:$L$221,129,FALSE)</f>
        <v>0</v>
      </c>
      <c r="J137" s="101">
        <f t="shared" si="18"/>
        <v>0</v>
      </c>
      <c r="K137" s="97" t="s">
        <v>18</v>
      </c>
      <c r="L137" s="74">
        <f>HLOOKUP($E$1,計算!$N$1:$Y$221,129,FALSE)</f>
        <v>0</v>
      </c>
      <c r="M137" s="94">
        <f t="shared" si="19"/>
        <v>0</v>
      </c>
      <c r="N137" s="13" t="s">
        <v>18</v>
      </c>
      <c r="O137" s="7">
        <f t="shared" si="20"/>
        <v>0</v>
      </c>
      <c r="P137" s="98">
        <f t="shared" si="16"/>
        <v>0</v>
      </c>
      <c r="Q137" s="13" t="s">
        <v>18</v>
      </c>
      <c r="R137" s="72">
        <f t="shared" si="21"/>
        <v>0</v>
      </c>
      <c r="S137" s="148">
        <f>入力用!AT137</f>
        <v>0</v>
      </c>
      <c r="T137" s="149"/>
      <c r="U137" s="150"/>
      <c r="V137" s="89"/>
    </row>
    <row r="138" spans="1:22" ht="14.25" customHeight="1" x14ac:dyDescent="0.2">
      <c r="A138" s="99">
        <f>入力用!A138</f>
        <v>0</v>
      </c>
      <c r="B138" s="100">
        <f>入力用!B138</f>
        <v>0</v>
      </c>
      <c r="C138" s="92">
        <f>入力用!C138</f>
        <v>0</v>
      </c>
      <c r="D138" s="93">
        <f>入力用!D138</f>
        <v>0</v>
      </c>
      <c r="E138" s="93">
        <f>入力用!E138</f>
        <v>0</v>
      </c>
      <c r="F138" s="72">
        <f>入力用!F138</f>
        <v>0</v>
      </c>
      <c r="G138" s="94">
        <f t="shared" si="17"/>
        <v>0</v>
      </c>
      <c r="H138" s="13" t="s">
        <v>18</v>
      </c>
      <c r="I138" s="95">
        <f>HLOOKUP($E$1,計算!$A$1:$L$221,130,FALSE)</f>
        <v>0</v>
      </c>
      <c r="J138" s="101">
        <f t="shared" si="18"/>
        <v>0</v>
      </c>
      <c r="K138" s="97" t="s">
        <v>18</v>
      </c>
      <c r="L138" s="74">
        <f>HLOOKUP($E$1,計算!$N$1:$Y$221,130,FALSE)</f>
        <v>0</v>
      </c>
      <c r="M138" s="94">
        <f t="shared" si="19"/>
        <v>0</v>
      </c>
      <c r="N138" s="13" t="s">
        <v>18</v>
      </c>
      <c r="O138" s="7">
        <f t="shared" si="20"/>
        <v>0</v>
      </c>
      <c r="P138" s="98">
        <f t="shared" si="16"/>
        <v>0</v>
      </c>
      <c r="Q138" s="13" t="s">
        <v>18</v>
      </c>
      <c r="R138" s="72">
        <f t="shared" si="21"/>
        <v>0</v>
      </c>
      <c r="S138" s="148">
        <f>入力用!AT138</f>
        <v>0</v>
      </c>
      <c r="T138" s="149"/>
      <c r="U138" s="150"/>
      <c r="V138" s="89"/>
    </row>
    <row r="139" spans="1:22" ht="14.25" customHeight="1" x14ac:dyDescent="0.2">
      <c r="A139" s="99">
        <f>入力用!A139</f>
        <v>0</v>
      </c>
      <c r="B139" s="100">
        <f>入力用!B139</f>
        <v>0</v>
      </c>
      <c r="C139" s="92">
        <f>入力用!C139</f>
        <v>0</v>
      </c>
      <c r="D139" s="93">
        <f>入力用!D139</f>
        <v>0</v>
      </c>
      <c r="E139" s="93">
        <f>入力用!E139</f>
        <v>0</v>
      </c>
      <c r="F139" s="72">
        <f>入力用!F139</f>
        <v>0</v>
      </c>
      <c r="G139" s="94">
        <f t="shared" si="17"/>
        <v>0</v>
      </c>
      <c r="H139" s="13" t="s">
        <v>18</v>
      </c>
      <c r="I139" s="95">
        <f>HLOOKUP($E$1,計算!$A$1:$L$221,131,FALSE)</f>
        <v>0</v>
      </c>
      <c r="J139" s="101">
        <f t="shared" si="18"/>
        <v>0</v>
      </c>
      <c r="K139" s="97" t="s">
        <v>18</v>
      </c>
      <c r="L139" s="74">
        <f>HLOOKUP($E$1,計算!$N$1:$Y$221,131,FALSE)</f>
        <v>0</v>
      </c>
      <c r="M139" s="94">
        <f t="shared" si="19"/>
        <v>0</v>
      </c>
      <c r="N139" s="13" t="s">
        <v>18</v>
      </c>
      <c r="O139" s="7">
        <f t="shared" si="20"/>
        <v>0</v>
      </c>
      <c r="P139" s="98">
        <f t="shared" ref="P139:P161" si="27">IF(A139=0,,IF($R139=0,"完了",R139/$F139*100))</f>
        <v>0</v>
      </c>
      <c r="Q139" s="13" t="s">
        <v>18</v>
      </c>
      <c r="R139" s="72">
        <f t="shared" si="21"/>
        <v>0</v>
      </c>
      <c r="S139" s="148">
        <f>入力用!AT139</f>
        <v>0</v>
      </c>
      <c r="T139" s="149"/>
      <c r="U139" s="150"/>
      <c r="V139" s="89"/>
    </row>
    <row r="140" spans="1:22" ht="14.25" customHeight="1" x14ac:dyDescent="0.2">
      <c r="A140" s="99">
        <f>入力用!A140</f>
        <v>0</v>
      </c>
      <c r="B140" s="100">
        <f>入力用!B140</f>
        <v>0</v>
      </c>
      <c r="C140" s="92">
        <f>入力用!C140</f>
        <v>0</v>
      </c>
      <c r="D140" s="93">
        <f>入力用!D140</f>
        <v>0</v>
      </c>
      <c r="E140" s="93">
        <f>入力用!E140</f>
        <v>0</v>
      </c>
      <c r="F140" s="72">
        <f>入力用!F140</f>
        <v>0</v>
      </c>
      <c r="G140" s="94">
        <f t="shared" si="17"/>
        <v>0</v>
      </c>
      <c r="H140" s="13" t="s">
        <v>18</v>
      </c>
      <c r="I140" s="95">
        <f>HLOOKUP($E$1,計算!$A$1:$L$221,132,FALSE)</f>
        <v>0</v>
      </c>
      <c r="J140" s="101">
        <f t="shared" si="18"/>
        <v>0</v>
      </c>
      <c r="K140" s="97" t="s">
        <v>18</v>
      </c>
      <c r="L140" s="74">
        <f>HLOOKUP($E$1,計算!$N$1:$Y$221,132,FALSE)</f>
        <v>0</v>
      </c>
      <c r="M140" s="94">
        <f t="shared" si="19"/>
        <v>0</v>
      </c>
      <c r="N140" s="13" t="s">
        <v>18</v>
      </c>
      <c r="O140" s="7">
        <f t="shared" si="20"/>
        <v>0</v>
      </c>
      <c r="P140" s="98">
        <f t="shared" si="27"/>
        <v>0</v>
      </c>
      <c r="Q140" s="13" t="s">
        <v>18</v>
      </c>
      <c r="R140" s="72">
        <f t="shared" si="21"/>
        <v>0</v>
      </c>
      <c r="S140" s="148">
        <f>入力用!AT140</f>
        <v>0</v>
      </c>
      <c r="T140" s="149"/>
      <c r="U140" s="150"/>
      <c r="V140" s="89"/>
    </row>
    <row r="141" spans="1:22" ht="14.25" customHeight="1" x14ac:dyDescent="0.2">
      <c r="A141" s="99">
        <f>入力用!A141</f>
        <v>0</v>
      </c>
      <c r="B141" s="100">
        <f>入力用!B141</f>
        <v>0</v>
      </c>
      <c r="C141" s="92">
        <f>入力用!C141</f>
        <v>0</v>
      </c>
      <c r="D141" s="93">
        <f>入力用!D141</f>
        <v>0</v>
      </c>
      <c r="E141" s="93">
        <f>入力用!E141</f>
        <v>0</v>
      </c>
      <c r="F141" s="72">
        <f>入力用!F141</f>
        <v>0</v>
      </c>
      <c r="G141" s="94">
        <f t="shared" si="17"/>
        <v>0</v>
      </c>
      <c r="H141" s="13" t="s">
        <v>18</v>
      </c>
      <c r="I141" s="95">
        <f>HLOOKUP($E$1,計算!$A$1:$L$221,133,FALSE)</f>
        <v>0</v>
      </c>
      <c r="J141" s="101">
        <f t="shared" si="18"/>
        <v>0</v>
      </c>
      <c r="K141" s="97" t="s">
        <v>18</v>
      </c>
      <c r="L141" s="74">
        <f>HLOOKUP($E$1,計算!$N$1:$Y$221,133,FALSE)</f>
        <v>0</v>
      </c>
      <c r="M141" s="94">
        <f t="shared" si="19"/>
        <v>0</v>
      </c>
      <c r="N141" s="13" t="s">
        <v>18</v>
      </c>
      <c r="O141" s="7">
        <f t="shared" si="20"/>
        <v>0</v>
      </c>
      <c r="P141" s="98">
        <f t="shared" si="27"/>
        <v>0</v>
      </c>
      <c r="Q141" s="13" t="s">
        <v>18</v>
      </c>
      <c r="R141" s="72">
        <f t="shared" si="21"/>
        <v>0</v>
      </c>
      <c r="S141" s="148">
        <f>入力用!AT141</f>
        <v>0</v>
      </c>
      <c r="T141" s="149"/>
      <c r="U141" s="150"/>
      <c r="V141" s="89"/>
    </row>
    <row r="142" spans="1:22" ht="14.25" customHeight="1" x14ac:dyDescent="0.2">
      <c r="A142" s="99">
        <f>入力用!A142</f>
        <v>0</v>
      </c>
      <c r="B142" s="100">
        <f>入力用!B142</f>
        <v>0</v>
      </c>
      <c r="C142" s="92">
        <f>入力用!C142</f>
        <v>0</v>
      </c>
      <c r="D142" s="93">
        <f>入力用!D142</f>
        <v>0</v>
      </c>
      <c r="E142" s="93">
        <f>入力用!E142</f>
        <v>0</v>
      </c>
      <c r="F142" s="72">
        <f>入力用!F142</f>
        <v>0</v>
      </c>
      <c r="G142" s="94">
        <f t="shared" si="17"/>
        <v>0</v>
      </c>
      <c r="H142" s="13" t="s">
        <v>18</v>
      </c>
      <c r="I142" s="95">
        <f>HLOOKUP($E$1,計算!$A$1:$L$221,134,FALSE)</f>
        <v>0</v>
      </c>
      <c r="J142" s="101">
        <f t="shared" si="18"/>
        <v>0</v>
      </c>
      <c r="K142" s="97" t="s">
        <v>18</v>
      </c>
      <c r="L142" s="74">
        <f>HLOOKUP($E$1,計算!$N$1:$Y$221,134,FALSE)</f>
        <v>0</v>
      </c>
      <c r="M142" s="94">
        <f t="shared" si="19"/>
        <v>0</v>
      </c>
      <c r="N142" s="13" t="s">
        <v>18</v>
      </c>
      <c r="O142" s="7">
        <f t="shared" si="20"/>
        <v>0</v>
      </c>
      <c r="P142" s="98">
        <f t="shared" si="27"/>
        <v>0</v>
      </c>
      <c r="Q142" s="13" t="s">
        <v>18</v>
      </c>
      <c r="R142" s="72">
        <f t="shared" si="21"/>
        <v>0</v>
      </c>
      <c r="S142" s="148">
        <f>入力用!AT142</f>
        <v>0</v>
      </c>
      <c r="T142" s="149"/>
      <c r="U142" s="150"/>
      <c r="V142" s="89"/>
    </row>
    <row r="143" spans="1:22" ht="14.25" customHeight="1" x14ac:dyDescent="0.2">
      <c r="A143" s="99">
        <f>入力用!A143</f>
        <v>0</v>
      </c>
      <c r="B143" s="100">
        <f>入力用!B143</f>
        <v>0</v>
      </c>
      <c r="C143" s="92">
        <f>入力用!C143</f>
        <v>0</v>
      </c>
      <c r="D143" s="93">
        <f>入力用!D143</f>
        <v>0</v>
      </c>
      <c r="E143" s="93">
        <f>入力用!E143</f>
        <v>0</v>
      </c>
      <c r="F143" s="72">
        <f>入力用!F143</f>
        <v>0</v>
      </c>
      <c r="G143" s="94">
        <f t="shared" si="17"/>
        <v>0</v>
      </c>
      <c r="H143" s="13" t="s">
        <v>18</v>
      </c>
      <c r="I143" s="95">
        <f>HLOOKUP($E$1,計算!$A$1:$L$221,135,FALSE)</f>
        <v>0</v>
      </c>
      <c r="J143" s="101">
        <f t="shared" si="18"/>
        <v>0</v>
      </c>
      <c r="K143" s="97" t="s">
        <v>18</v>
      </c>
      <c r="L143" s="74">
        <f>HLOOKUP($E$1,計算!$N$1:$Y$221,135,FALSE)</f>
        <v>0</v>
      </c>
      <c r="M143" s="94">
        <f t="shared" si="19"/>
        <v>0</v>
      </c>
      <c r="N143" s="13" t="s">
        <v>18</v>
      </c>
      <c r="O143" s="7">
        <f t="shared" si="20"/>
        <v>0</v>
      </c>
      <c r="P143" s="98">
        <f t="shared" si="27"/>
        <v>0</v>
      </c>
      <c r="Q143" s="13" t="s">
        <v>18</v>
      </c>
      <c r="R143" s="72">
        <f t="shared" si="21"/>
        <v>0</v>
      </c>
      <c r="S143" s="148">
        <f>入力用!AT143</f>
        <v>0</v>
      </c>
      <c r="T143" s="149"/>
      <c r="U143" s="150"/>
      <c r="V143" s="89"/>
    </row>
    <row r="144" spans="1:22" ht="14.25" customHeight="1" x14ac:dyDescent="0.2">
      <c r="A144" s="99">
        <f>入力用!A144</f>
        <v>0</v>
      </c>
      <c r="B144" s="100">
        <f>入力用!B144</f>
        <v>0</v>
      </c>
      <c r="C144" s="92">
        <f>入力用!C144</f>
        <v>0</v>
      </c>
      <c r="D144" s="93">
        <f>入力用!D144</f>
        <v>0</v>
      </c>
      <c r="E144" s="93">
        <f>入力用!E144</f>
        <v>0</v>
      </c>
      <c r="F144" s="72">
        <f>入力用!F144</f>
        <v>0</v>
      </c>
      <c r="G144" s="94">
        <f t="shared" si="17"/>
        <v>0</v>
      </c>
      <c r="H144" s="13" t="s">
        <v>18</v>
      </c>
      <c r="I144" s="95">
        <f>HLOOKUP($E$1,計算!$A$1:$L$221,136,FALSE)</f>
        <v>0</v>
      </c>
      <c r="J144" s="101">
        <f t="shared" si="18"/>
        <v>0</v>
      </c>
      <c r="K144" s="97" t="s">
        <v>18</v>
      </c>
      <c r="L144" s="74">
        <f>HLOOKUP($E$1,計算!$N$1:$Y$221,136,FALSE)</f>
        <v>0</v>
      </c>
      <c r="M144" s="94">
        <f t="shared" si="19"/>
        <v>0</v>
      </c>
      <c r="N144" s="13" t="s">
        <v>18</v>
      </c>
      <c r="O144" s="7">
        <f t="shared" si="20"/>
        <v>0</v>
      </c>
      <c r="P144" s="98">
        <f t="shared" si="27"/>
        <v>0</v>
      </c>
      <c r="Q144" s="13" t="s">
        <v>18</v>
      </c>
      <c r="R144" s="72">
        <f t="shared" si="21"/>
        <v>0</v>
      </c>
      <c r="S144" s="148">
        <f>入力用!AT144</f>
        <v>0</v>
      </c>
      <c r="T144" s="149"/>
      <c r="U144" s="150"/>
      <c r="V144" s="89"/>
    </row>
    <row r="145" spans="1:22" ht="14.25" customHeight="1" x14ac:dyDescent="0.2">
      <c r="A145" s="99">
        <f>入力用!A145</f>
        <v>0</v>
      </c>
      <c r="B145" s="100">
        <f>入力用!B145</f>
        <v>0</v>
      </c>
      <c r="C145" s="92">
        <f>入力用!C145</f>
        <v>0</v>
      </c>
      <c r="D145" s="93">
        <f>入力用!D145</f>
        <v>0</v>
      </c>
      <c r="E145" s="93">
        <f>入力用!E145</f>
        <v>0</v>
      </c>
      <c r="F145" s="72">
        <f>入力用!F145</f>
        <v>0</v>
      </c>
      <c r="G145" s="94">
        <f t="shared" si="17"/>
        <v>0</v>
      </c>
      <c r="H145" s="13" t="s">
        <v>18</v>
      </c>
      <c r="I145" s="95">
        <f>HLOOKUP($E$1,計算!$A$1:$L$221,137,FALSE)</f>
        <v>0</v>
      </c>
      <c r="J145" s="101">
        <f t="shared" si="18"/>
        <v>0</v>
      </c>
      <c r="K145" s="97" t="s">
        <v>18</v>
      </c>
      <c r="L145" s="74">
        <f>HLOOKUP($E$1,計算!$N$1:$Y$221,137,FALSE)</f>
        <v>0</v>
      </c>
      <c r="M145" s="94">
        <f t="shared" si="19"/>
        <v>0</v>
      </c>
      <c r="N145" s="13" t="s">
        <v>18</v>
      </c>
      <c r="O145" s="7">
        <f t="shared" si="20"/>
        <v>0</v>
      </c>
      <c r="P145" s="98">
        <f t="shared" si="27"/>
        <v>0</v>
      </c>
      <c r="Q145" s="13" t="s">
        <v>18</v>
      </c>
      <c r="R145" s="72">
        <f t="shared" si="21"/>
        <v>0</v>
      </c>
      <c r="S145" s="148">
        <f>入力用!AT145</f>
        <v>0</v>
      </c>
      <c r="T145" s="149"/>
      <c r="U145" s="150"/>
      <c r="V145" s="89"/>
    </row>
    <row r="146" spans="1:22" ht="14.25" customHeight="1" x14ac:dyDescent="0.2">
      <c r="A146" s="99">
        <f>入力用!A146</f>
        <v>0</v>
      </c>
      <c r="B146" s="100">
        <f>入力用!B146</f>
        <v>0</v>
      </c>
      <c r="C146" s="92">
        <f>入力用!C146</f>
        <v>0</v>
      </c>
      <c r="D146" s="93">
        <f>入力用!D146</f>
        <v>0</v>
      </c>
      <c r="E146" s="93">
        <f>入力用!E146</f>
        <v>0</v>
      </c>
      <c r="F146" s="72">
        <f>入力用!F146</f>
        <v>0</v>
      </c>
      <c r="G146" s="94">
        <f t="shared" si="17"/>
        <v>0</v>
      </c>
      <c r="H146" s="13" t="s">
        <v>18</v>
      </c>
      <c r="I146" s="95">
        <f>HLOOKUP($E$1,計算!$A$1:$L$221,138,FALSE)</f>
        <v>0</v>
      </c>
      <c r="J146" s="101">
        <f t="shared" si="18"/>
        <v>0</v>
      </c>
      <c r="K146" s="97" t="s">
        <v>18</v>
      </c>
      <c r="L146" s="74">
        <f>HLOOKUP($E$1,計算!$N$1:$Y$221,138,FALSE)</f>
        <v>0</v>
      </c>
      <c r="M146" s="94">
        <f t="shared" si="19"/>
        <v>0</v>
      </c>
      <c r="N146" s="13" t="s">
        <v>18</v>
      </c>
      <c r="O146" s="7">
        <f t="shared" si="20"/>
        <v>0</v>
      </c>
      <c r="P146" s="98">
        <f t="shared" si="27"/>
        <v>0</v>
      </c>
      <c r="Q146" s="13" t="s">
        <v>18</v>
      </c>
      <c r="R146" s="72">
        <f t="shared" si="21"/>
        <v>0</v>
      </c>
      <c r="S146" s="148">
        <f>入力用!AT146</f>
        <v>0</v>
      </c>
      <c r="T146" s="149"/>
      <c r="U146" s="150"/>
      <c r="V146" s="89"/>
    </row>
    <row r="147" spans="1:22" ht="14.25" customHeight="1" x14ac:dyDescent="0.2">
      <c r="A147" s="99">
        <f>入力用!A147</f>
        <v>0</v>
      </c>
      <c r="B147" s="100">
        <f>入力用!B147</f>
        <v>0</v>
      </c>
      <c r="C147" s="92">
        <f>入力用!C147</f>
        <v>0</v>
      </c>
      <c r="D147" s="93">
        <f>入力用!D147</f>
        <v>0</v>
      </c>
      <c r="E147" s="93">
        <f>入力用!E147</f>
        <v>0</v>
      </c>
      <c r="F147" s="72">
        <f>入力用!F147</f>
        <v>0</v>
      </c>
      <c r="G147" s="94">
        <f t="shared" si="17"/>
        <v>0</v>
      </c>
      <c r="H147" s="13" t="s">
        <v>18</v>
      </c>
      <c r="I147" s="95">
        <f>HLOOKUP($E$1,計算!$A$1:$L$221,139,FALSE)</f>
        <v>0</v>
      </c>
      <c r="J147" s="101">
        <f t="shared" si="18"/>
        <v>0</v>
      </c>
      <c r="K147" s="97" t="s">
        <v>18</v>
      </c>
      <c r="L147" s="74">
        <f>HLOOKUP($E$1,計算!$N$1:$Y$221,139,FALSE)</f>
        <v>0</v>
      </c>
      <c r="M147" s="94">
        <f t="shared" si="19"/>
        <v>0</v>
      </c>
      <c r="N147" s="13" t="s">
        <v>18</v>
      </c>
      <c r="O147" s="7">
        <f t="shared" si="20"/>
        <v>0</v>
      </c>
      <c r="P147" s="98">
        <f t="shared" si="27"/>
        <v>0</v>
      </c>
      <c r="Q147" s="13" t="s">
        <v>18</v>
      </c>
      <c r="R147" s="72">
        <f t="shared" si="21"/>
        <v>0</v>
      </c>
      <c r="S147" s="148">
        <f>入力用!AT147</f>
        <v>0</v>
      </c>
      <c r="T147" s="149"/>
      <c r="U147" s="150"/>
      <c r="V147" s="89"/>
    </row>
    <row r="148" spans="1:22" ht="14.25" customHeight="1" x14ac:dyDescent="0.2">
      <c r="A148" s="99">
        <f>入力用!A148</f>
        <v>0</v>
      </c>
      <c r="B148" s="100">
        <f>入力用!B148</f>
        <v>0</v>
      </c>
      <c r="C148" s="92">
        <f>入力用!C148</f>
        <v>0</v>
      </c>
      <c r="D148" s="93">
        <f>入力用!D148</f>
        <v>0</v>
      </c>
      <c r="E148" s="93">
        <f>入力用!E148</f>
        <v>0</v>
      </c>
      <c r="F148" s="72">
        <f>入力用!F148</f>
        <v>0</v>
      </c>
      <c r="G148" s="94">
        <f t="shared" si="17"/>
        <v>0</v>
      </c>
      <c r="H148" s="13" t="s">
        <v>18</v>
      </c>
      <c r="I148" s="95">
        <f>HLOOKUP($E$1,計算!$A$1:$L$221,140,FALSE)</f>
        <v>0</v>
      </c>
      <c r="J148" s="101">
        <f t="shared" si="18"/>
        <v>0</v>
      </c>
      <c r="K148" s="97" t="s">
        <v>18</v>
      </c>
      <c r="L148" s="74">
        <f>HLOOKUP($E$1,計算!$N$1:$Y$221,140,FALSE)</f>
        <v>0</v>
      </c>
      <c r="M148" s="94">
        <f t="shared" si="19"/>
        <v>0</v>
      </c>
      <c r="N148" s="13" t="s">
        <v>18</v>
      </c>
      <c r="O148" s="7">
        <f t="shared" si="20"/>
        <v>0</v>
      </c>
      <c r="P148" s="98">
        <f t="shared" si="27"/>
        <v>0</v>
      </c>
      <c r="Q148" s="13" t="s">
        <v>18</v>
      </c>
      <c r="R148" s="72">
        <f t="shared" si="21"/>
        <v>0</v>
      </c>
      <c r="S148" s="148">
        <f>入力用!AT148</f>
        <v>0</v>
      </c>
      <c r="T148" s="149"/>
      <c r="U148" s="150"/>
      <c r="V148" s="89"/>
    </row>
    <row r="149" spans="1:22" ht="14.25" customHeight="1" x14ac:dyDescent="0.2">
      <c r="A149" s="99">
        <f>入力用!A149</f>
        <v>0</v>
      </c>
      <c r="B149" s="100">
        <f>入力用!B149</f>
        <v>0</v>
      </c>
      <c r="C149" s="92">
        <f>入力用!C149</f>
        <v>0</v>
      </c>
      <c r="D149" s="93">
        <f>入力用!D149</f>
        <v>0</v>
      </c>
      <c r="E149" s="93">
        <f>入力用!E149</f>
        <v>0</v>
      </c>
      <c r="F149" s="72">
        <f>入力用!F149</f>
        <v>0</v>
      </c>
      <c r="G149" s="94">
        <f t="shared" si="17"/>
        <v>0</v>
      </c>
      <c r="H149" s="13" t="s">
        <v>18</v>
      </c>
      <c r="I149" s="95">
        <f>HLOOKUP($E$1,計算!$A$1:$L$221,141,FALSE)</f>
        <v>0</v>
      </c>
      <c r="J149" s="101">
        <f t="shared" si="18"/>
        <v>0</v>
      </c>
      <c r="K149" s="97" t="s">
        <v>18</v>
      </c>
      <c r="L149" s="74">
        <f>HLOOKUP($E$1,計算!$N$1:$Y$221,141,FALSE)</f>
        <v>0</v>
      </c>
      <c r="M149" s="94">
        <f t="shared" si="19"/>
        <v>0</v>
      </c>
      <c r="N149" s="13" t="s">
        <v>18</v>
      </c>
      <c r="O149" s="7">
        <f t="shared" si="20"/>
        <v>0</v>
      </c>
      <c r="P149" s="98">
        <f t="shared" si="27"/>
        <v>0</v>
      </c>
      <c r="Q149" s="13" t="s">
        <v>18</v>
      </c>
      <c r="R149" s="72">
        <f t="shared" si="21"/>
        <v>0</v>
      </c>
      <c r="S149" s="148">
        <f>入力用!AT149</f>
        <v>0</v>
      </c>
      <c r="T149" s="149"/>
      <c r="U149" s="150"/>
      <c r="V149" s="89"/>
    </row>
    <row r="150" spans="1:22" ht="14.25" customHeight="1" x14ac:dyDescent="0.2">
      <c r="A150" s="99">
        <f>入力用!A150</f>
        <v>0</v>
      </c>
      <c r="B150" s="100">
        <f>入力用!B150</f>
        <v>0</v>
      </c>
      <c r="C150" s="92">
        <f>入力用!C150</f>
        <v>0</v>
      </c>
      <c r="D150" s="93">
        <f>入力用!D150</f>
        <v>0</v>
      </c>
      <c r="E150" s="93">
        <f>入力用!E150</f>
        <v>0</v>
      </c>
      <c r="F150" s="72">
        <f>入力用!F150</f>
        <v>0</v>
      </c>
      <c r="G150" s="94">
        <f t="shared" si="17"/>
        <v>0</v>
      </c>
      <c r="H150" s="13" t="s">
        <v>18</v>
      </c>
      <c r="I150" s="95">
        <f>HLOOKUP($E$1,計算!$A$1:$L$221,142,FALSE)</f>
        <v>0</v>
      </c>
      <c r="J150" s="101">
        <f t="shared" si="18"/>
        <v>0</v>
      </c>
      <c r="K150" s="97" t="s">
        <v>18</v>
      </c>
      <c r="L150" s="74">
        <f>HLOOKUP($E$1,計算!$N$1:$Y$221,142,FALSE)</f>
        <v>0</v>
      </c>
      <c r="M150" s="94">
        <f t="shared" si="19"/>
        <v>0</v>
      </c>
      <c r="N150" s="13" t="s">
        <v>18</v>
      </c>
      <c r="O150" s="7">
        <f t="shared" si="20"/>
        <v>0</v>
      </c>
      <c r="P150" s="98">
        <f t="shared" si="27"/>
        <v>0</v>
      </c>
      <c r="Q150" s="13" t="s">
        <v>18</v>
      </c>
      <c r="R150" s="72">
        <f t="shared" si="21"/>
        <v>0</v>
      </c>
      <c r="S150" s="148">
        <f>入力用!AT150</f>
        <v>0</v>
      </c>
      <c r="T150" s="149"/>
      <c r="U150" s="150"/>
      <c r="V150" s="89"/>
    </row>
    <row r="151" spans="1:22" ht="14.25" customHeight="1" x14ac:dyDescent="0.2">
      <c r="A151" s="99">
        <f>入力用!A151</f>
        <v>0</v>
      </c>
      <c r="B151" s="100">
        <f>入力用!B151</f>
        <v>0</v>
      </c>
      <c r="C151" s="92">
        <f>入力用!C151</f>
        <v>0</v>
      </c>
      <c r="D151" s="93">
        <f>入力用!D151</f>
        <v>0</v>
      </c>
      <c r="E151" s="93">
        <f>入力用!E151</f>
        <v>0</v>
      </c>
      <c r="F151" s="72">
        <f>入力用!F151</f>
        <v>0</v>
      </c>
      <c r="G151" s="94">
        <f t="shared" si="17"/>
        <v>0</v>
      </c>
      <c r="H151" s="13" t="s">
        <v>18</v>
      </c>
      <c r="I151" s="95">
        <f>HLOOKUP($E$1,計算!$A$1:$L$221,143,FALSE)</f>
        <v>0</v>
      </c>
      <c r="J151" s="101">
        <f t="shared" si="18"/>
        <v>0</v>
      </c>
      <c r="K151" s="97" t="s">
        <v>18</v>
      </c>
      <c r="L151" s="74">
        <f>HLOOKUP($E$1,計算!$N$1:$Y$221,143,FALSE)</f>
        <v>0</v>
      </c>
      <c r="M151" s="94">
        <f t="shared" si="19"/>
        <v>0</v>
      </c>
      <c r="N151" s="13" t="s">
        <v>18</v>
      </c>
      <c r="O151" s="7">
        <f t="shared" si="20"/>
        <v>0</v>
      </c>
      <c r="P151" s="98">
        <f t="shared" si="27"/>
        <v>0</v>
      </c>
      <c r="Q151" s="13" t="s">
        <v>18</v>
      </c>
      <c r="R151" s="72">
        <f t="shared" si="21"/>
        <v>0</v>
      </c>
      <c r="S151" s="148">
        <f>入力用!AT151</f>
        <v>0</v>
      </c>
      <c r="T151" s="149"/>
      <c r="U151" s="150"/>
      <c r="V151" s="89"/>
    </row>
    <row r="152" spans="1:22" ht="14.25" customHeight="1" x14ac:dyDescent="0.2">
      <c r="A152" s="99">
        <f>入力用!A152</f>
        <v>0</v>
      </c>
      <c r="B152" s="100">
        <f>入力用!B152</f>
        <v>0</v>
      </c>
      <c r="C152" s="92">
        <f>入力用!C152</f>
        <v>0</v>
      </c>
      <c r="D152" s="93">
        <f>入力用!D152</f>
        <v>0</v>
      </c>
      <c r="E152" s="93">
        <f>入力用!E152</f>
        <v>0</v>
      </c>
      <c r="F152" s="72">
        <f>入力用!F152</f>
        <v>0</v>
      </c>
      <c r="G152" s="94">
        <f t="shared" si="17"/>
        <v>0</v>
      </c>
      <c r="H152" s="13" t="s">
        <v>18</v>
      </c>
      <c r="I152" s="95">
        <f>HLOOKUP($E$1,計算!$A$1:$L$221,144,FALSE)</f>
        <v>0</v>
      </c>
      <c r="J152" s="101">
        <f t="shared" si="18"/>
        <v>0</v>
      </c>
      <c r="K152" s="97" t="s">
        <v>18</v>
      </c>
      <c r="L152" s="74">
        <f>HLOOKUP($E$1,計算!$N$1:$Y$221,144,FALSE)</f>
        <v>0</v>
      </c>
      <c r="M152" s="94">
        <f t="shared" si="19"/>
        <v>0</v>
      </c>
      <c r="N152" s="13" t="s">
        <v>18</v>
      </c>
      <c r="O152" s="7">
        <f t="shared" si="20"/>
        <v>0</v>
      </c>
      <c r="P152" s="98">
        <f t="shared" si="27"/>
        <v>0</v>
      </c>
      <c r="Q152" s="13" t="s">
        <v>18</v>
      </c>
      <c r="R152" s="72">
        <f t="shared" si="21"/>
        <v>0</v>
      </c>
      <c r="S152" s="148">
        <f>入力用!AT152</f>
        <v>0</v>
      </c>
      <c r="T152" s="149"/>
      <c r="U152" s="150"/>
      <c r="V152" s="89"/>
    </row>
    <row r="153" spans="1:22" ht="14.25" customHeight="1" x14ac:dyDescent="0.2">
      <c r="A153" s="99">
        <f>入力用!A153</f>
        <v>0</v>
      </c>
      <c r="B153" s="100">
        <f>入力用!B153</f>
        <v>0</v>
      </c>
      <c r="C153" s="92">
        <f>入力用!C153</f>
        <v>0</v>
      </c>
      <c r="D153" s="93">
        <f>入力用!D153</f>
        <v>0</v>
      </c>
      <c r="E153" s="93">
        <f>入力用!E153</f>
        <v>0</v>
      </c>
      <c r="F153" s="72">
        <f>入力用!F153</f>
        <v>0</v>
      </c>
      <c r="G153" s="94">
        <f t="shared" si="17"/>
        <v>0</v>
      </c>
      <c r="H153" s="13" t="s">
        <v>18</v>
      </c>
      <c r="I153" s="95">
        <f>HLOOKUP($E$1,計算!$A$1:$L$221,145,FALSE)</f>
        <v>0</v>
      </c>
      <c r="J153" s="101">
        <f t="shared" si="18"/>
        <v>0</v>
      </c>
      <c r="K153" s="97" t="s">
        <v>18</v>
      </c>
      <c r="L153" s="74">
        <f>HLOOKUP($E$1,計算!$N$1:$Y$221,145,FALSE)</f>
        <v>0</v>
      </c>
      <c r="M153" s="94">
        <f t="shared" si="19"/>
        <v>0</v>
      </c>
      <c r="N153" s="13" t="s">
        <v>18</v>
      </c>
      <c r="O153" s="7">
        <f t="shared" si="20"/>
        <v>0</v>
      </c>
      <c r="P153" s="98">
        <f t="shared" si="27"/>
        <v>0</v>
      </c>
      <c r="Q153" s="13" t="s">
        <v>18</v>
      </c>
      <c r="R153" s="72">
        <f t="shared" si="21"/>
        <v>0</v>
      </c>
      <c r="S153" s="148">
        <f>入力用!AT153</f>
        <v>0</v>
      </c>
      <c r="T153" s="149"/>
      <c r="U153" s="150"/>
      <c r="V153" s="89"/>
    </row>
    <row r="154" spans="1:22" ht="14.25" customHeight="1" x14ac:dyDescent="0.2">
      <c r="A154" s="99">
        <f>入力用!A154</f>
        <v>0</v>
      </c>
      <c r="B154" s="100">
        <f>入力用!B154</f>
        <v>0</v>
      </c>
      <c r="C154" s="92">
        <f>入力用!C154</f>
        <v>0</v>
      </c>
      <c r="D154" s="93">
        <f>入力用!D154</f>
        <v>0</v>
      </c>
      <c r="E154" s="93">
        <f>入力用!E154</f>
        <v>0</v>
      </c>
      <c r="F154" s="72">
        <f>入力用!F154</f>
        <v>0</v>
      </c>
      <c r="G154" s="94">
        <f t="shared" si="17"/>
        <v>0</v>
      </c>
      <c r="H154" s="13" t="s">
        <v>18</v>
      </c>
      <c r="I154" s="95">
        <f>HLOOKUP($E$1,計算!$A$1:$L$221,146,FALSE)</f>
        <v>0</v>
      </c>
      <c r="J154" s="101">
        <f t="shared" si="18"/>
        <v>0</v>
      </c>
      <c r="K154" s="97" t="s">
        <v>18</v>
      </c>
      <c r="L154" s="74">
        <f>HLOOKUP($E$1,計算!$N$1:$Y$221,146,FALSE)</f>
        <v>0</v>
      </c>
      <c r="M154" s="94">
        <f t="shared" si="19"/>
        <v>0</v>
      </c>
      <c r="N154" s="13" t="s">
        <v>18</v>
      </c>
      <c r="O154" s="7">
        <f t="shared" si="20"/>
        <v>0</v>
      </c>
      <c r="P154" s="98">
        <f t="shared" si="27"/>
        <v>0</v>
      </c>
      <c r="Q154" s="13" t="s">
        <v>18</v>
      </c>
      <c r="R154" s="72">
        <f t="shared" si="21"/>
        <v>0</v>
      </c>
      <c r="S154" s="148">
        <f>入力用!AT154</f>
        <v>0</v>
      </c>
      <c r="T154" s="149"/>
      <c r="U154" s="150"/>
      <c r="V154" s="89"/>
    </row>
    <row r="155" spans="1:22" ht="14.25" customHeight="1" x14ac:dyDescent="0.2">
      <c r="A155" s="99">
        <f>入力用!A155</f>
        <v>0</v>
      </c>
      <c r="B155" s="100">
        <f>入力用!B155</f>
        <v>0</v>
      </c>
      <c r="C155" s="92">
        <f>入力用!C155</f>
        <v>0</v>
      </c>
      <c r="D155" s="93">
        <f>入力用!D155</f>
        <v>0</v>
      </c>
      <c r="E155" s="93">
        <f>入力用!E155</f>
        <v>0</v>
      </c>
      <c r="F155" s="72">
        <f>入力用!F155</f>
        <v>0</v>
      </c>
      <c r="G155" s="94">
        <f t="shared" si="17"/>
        <v>0</v>
      </c>
      <c r="H155" s="13" t="s">
        <v>18</v>
      </c>
      <c r="I155" s="95">
        <f>HLOOKUP($E$1,計算!$A$1:$L$221,147,FALSE)</f>
        <v>0</v>
      </c>
      <c r="J155" s="101">
        <f t="shared" si="18"/>
        <v>0</v>
      </c>
      <c r="K155" s="97" t="s">
        <v>18</v>
      </c>
      <c r="L155" s="74">
        <f>HLOOKUP($E$1,計算!$N$1:$Y$221,147,FALSE)</f>
        <v>0</v>
      </c>
      <c r="M155" s="94">
        <f t="shared" si="19"/>
        <v>0</v>
      </c>
      <c r="N155" s="13" t="s">
        <v>18</v>
      </c>
      <c r="O155" s="7">
        <f t="shared" si="20"/>
        <v>0</v>
      </c>
      <c r="P155" s="98">
        <f t="shared" si="27"/>
        <v>0</v>
      </c>
      <c r="Q155" s="13" t="s">
        <v>18</v>
      </c>
      <c r="R155" s="72">
        <f t="shared" si="21"/>
        <v>0</v>
      </c>
      <c r="S155" s="148">
        <f>入力用!AT155</f>
        <v>0</v>
      </c>
      <c r="T155" s="149"/>
      <c r="U155" s="150"/>
      <c r="V155" s="89"/>
    </row>
    <row r="156" spans="1:22" ht="14.25" customHeight="1" x14ac:dyDescent="0.2">
      <c r="A156" s="99">
        <f>入力用!A156</f>
        <v>0</v>
      </c>
      <c r="B156" s="100">
        <f>入力用!B156</f>
        <v>0</v>
      </c>
      <c r="C156" s="92">
        <f>入力用!C156</f>
        <v>0</v>
      </c>
      <c r="D156" s="93">
        <f>入力用!D156</f>
        <v>0</v>
      </c>
      <c r="E156" s="93">
        <f>入力用!E156</f>
        <v>0</v>
      </c>
      <c r="F156" s="72">
        <f>入力用!F156</f>
        <v>0</v>
      </c>
      <c r="G156" s="94">
        <f t="shared" si="17"/>
        <v>0</v>
      </c>
      <c r="H156" s="13" t="s">
        <v>18</v>
      </c>
      <c r="I156" s="95">
        <f>HLOOKUP($E$1,計算!$A$1:$L$221,148,FALSE)</f>
        <v>0</v>
      </c>
      <c r="J156" s="101">
        <f t="shared" si="18"/>
        <v>0</v>
      </c>
      <c r="K156" s="97" t="s">
        <v>18</v>
      </c>
      <c r="L156" s="74">
        <f>HLOOKUP($E$1,計算!$N$1:$Y$221,148,FALSE)</f>
        <v>0</v>
      </c>
      <c r="M156" s="94">
        <f t="shared" si="19"/>
        <v>0</v>
      </c>
      <c r="N156" s="13" t="s">
        <v>18</v>
      </c>
      <c r="O156" s="7">
        <f t="shared" si="20"/>
        <v>0</v>
      </c>
      <c r="P156" s="98">
        <f t="shared" si="27"/>
        <v>0</v>
      </c>
      <c r="Q156" s="13" t="s">
        <v>18</v>
      </c>
      <c r="R156" s="72">
        <f t="shared" si="21"/>
        <v>0</v>
      </c>
      <c r="S156" s="148">
        <f>入力用!AT156</f>
        <v>0</v>
      </c>
      <c r="T156" s="149"/>
      <c r="U156" s="150"/>
      <c r="V156" s="89"/>
    </row>
    <row r="157" spans="1:22" ht="14.25" customHeight="1" x14ac:dyDescent="0.2">
      <c r="A157" s="99">
        <f>入力用!A157</f>
        <v>0</v>
      </c>
      <c r="B157" s="100">
        <f>入力用!B157</f>
        <v>0</v>
      </c>
      <c r="C157" s="92">
        <f>入力用!C157</f>
        <v>0</v>
      </c>
      <c r="D157" s="93">
        <f>入力用!D157</f>
        <v>0</v>
      </c>
      <c r="E157" s="93">
        <f>入力用!E157</f>
        <v>0</v>
      </c>
      <c r="F157" s="72">
        <f>入力用!F157</f>
        <v>0</v>
      </c>
      <c r="G157" s="94">
        <f t="shared" si="17"/>
        <v>0</v>
      </c>
      <c r="H157" s="13" t="s">
        <v>18</v>
      </c>
      <c r="I157" s="95">
        <f>HLOOKUP($E$1,計算!$A$1:$L$221,149,FALSE)</f>
        <v>0</v>
      </c>
      <c r="J157" s="101">
        <f t="shared" si="18"/>
        <v>0</v>
      </c>
      <c r="K157" s="97" t="s">
        <v>18</v>
      </c>
      <c r="L157" s="74">
        <f>HLOOKUP($E$1,計算!$N$1:$Y$221,149,FALSE)</f>
        <v>0</v>
      </c>
      <c r="M157" s="94">
        <f t="shared" si="19"/>
        <v>0</v>
      </c>
      <c r="N157" s="13" t="s">
        <v>18</v>
      </c>
      <c r="O157" s="7">
        <f t="shared" si="20"/>
        <v>0</v>
      </c>
      <c r="P157" s="98">
        <f t="shared" si="27"/>
        <v>0</v>
      </c>
      <c r="Q157" s="13" t="s">
        <v>18</v>
      </c>
      <c r="R157" s="72">
        <f t="shared" si="21"/>
        <v>0</v>
      </c>
      <c r="S157" s="148">
        <f>入力用!AT157</f>
        <v>0</v>
      </c>
      <c r="T157" s="149"/>
      <c r="U157" s="150"/>
      <c r="V157" s="89"/>
    </row>
    <row r="158" spans="1:22" ht="14.25" customHeight="1" x14ac:dyDescent="0.2">
      <c r="A158" s="99">
        <f>入力用!A158</f>
        <v>0</v>
      </c>
      <c r="B158" s="100">
        <f>入力用!B158</f>
        <v>0</v>
      </c>
      <c r="C158" s="92">
        <f>入力用!C158</f>
        <v>0</v>
      </c>
      <c r="D158" s="93">
        <f>入力用!D158</f>
        <v>0</v>
      </c>
      <c r="E158" s="93">
        <f>入力用!E158</f>
        <v>0</v>
      </c>
      <c r="F158" s="72">
        <f>入力用!F158</f>
        <v>0</v>
      </c>
      <c r="G158" s="94">
        <f t="shared" si="17"/>
        <v>0</v>
      </c>
      <c r="H158" s="13" t="s">
        <v>18</v>
      </c>
      <c r="I158" s="95">
        <f>HLOOKUP($E$1,計算!$A$1:$L$221,150,FALSE)</f>
        <v>0</v>
      </c>
      <c r="J158" s="101">
        <f t="shared" si="18"/>
        <v>0</v>
      </c>
      <c r="K158" s="97" t="s">
        <v>18</v>
      </c>
      <c r="L158" s="74">
        <f>HLOOKUP($E$1,計算!$N$1:$Y$221,150,FALSE)</f>
        <v>0</v>
      </c>
      <c r="M158" s="94">
        <f t="shared" si="19"/>
        <v>0</v>
      </c>
      <c r="N158" s="13" t="s">
        <v>18</v>
      </c>
      <c r="O158" s="7">
        <f t="shared" si="20"/>
        <v>0</v>
      </c>
      <c r="P158" s="98">
        <f t="shared" si="27"/>
        <v>0</v>
      </c>
      <c r="Q158" s="13" t="s">
        <v>18</v>
      </c>
      <c r="R158" s="72">
        <f t="shared" si="21"/>
        <v>0</v>
      </c>
      <c r="S158" s="148">
        <f>入力用!AT158</f>
        <v>0</v>
      </c>
      <c r="T158" s="149"/>
      <c r="U158" s="150"/>
      <c r="V158" s="89"/>
    </row>
    <row r="159" spans="1:22" ht="14.25" customHeight="1" x14ac:dyDescent="0.2">
      <c r="A159" s="99">
        <f>入力用!A159</f>
        <v>0</v>
      </c>
      <c r="B159" s="100">
        <f>入力用!B159</f>
        <v>0</v>
      </c>
      <c r="C159" s="92">
        <f>入力用!C159</f>
        <v>0</v>
      </c>
      <c r="D159" s="93">
        <f>入力用!D159</f>
        <v>0</v>
      </c>
      <c r="E159" s="93">
        <f>入力用!E159</f>
        <v>0</v>
      </c>
      <c r="F159" s="72">
        <f>入力用!F159</f>
        <v>0</v>
      </c>
      <c r="G159" s="94">
        <f t="shared" si="17"/>
        <v>0</v>
      </c>
      <c r="H159" s="13" t="s">
        <v>18</v>
      </c>
      <c r="I159" s="95">
        <f>HLOOKUP($E$1,計算!$A$1:$L$221,151,FALSE)</f>
        <v>0</v>
      </c>
      <c r="J159" s="101">
        <f t="shared" si="18"/>
        <v>0</v>
      </c>
      <c r="K159" s="97" t="s">
        <v>18</v>
      </c>
      <c r="L159" s="74">
        <f>HLOOKUP($E$1,計算!$N$1:$Y$221,151,FALSE)</f>
        <v>0</v>
      </c>
      <c r="M159" s="94">
        <f t="shared" si="19"/>
        <v>0</v>
      </c>
      <c r="N159" s="13" t="s">
        <v>18</v>
      </c>
      <c r="O159" s="7">
        <f t="shared" si="20"/>
        <v>0</v>
      </c>
      <c r="P159" s="98">
        <f t="shared" si="27"/>
        <v>0</v>
      </c>
      <c r="Q159" s="13" t="s">
        <v>18</v>
      </c>
      <c r="R159" s="72">
        <f t="shared" si="21"/>
        <v>0</v>
      </c>
      <c r="S159" s="148">
        <f>入力用!AT159</f>
        <v>0</v>
      </c>
      <c r="T159" s="149"/>
      <c r="U159" s="150"/>
      <c r="V159" s="89"/>
    </row>
    <row r="160" spans="1:22" ht="14.25" customHeight="1" x14ac:dyDescent="0.2">
      <c r="A160" s="99">
        <f>入力用!A160</f>
        <v>0</v>
      </c>
      <c r="B160" s="100">
        <f>入力用!B160</f>
        <v>0</v>
      </c>
      <c r="C160" s="92">
        <f>入力用!C160</f>
        <v>0</v>
      </c>
      <c r="D160" s="93">
        <f>入力用!D160</f>
        <v>0</v>
      </c>
      <c r="E160" s="93">
        <f>入力用!E160</f>
        <v>0</v>
      </c>
      <c r="F160" s="72">
        <f>入力用!F160</f>
        <v>0</v>
      </c>
      <c r="G160" s="94">
        <f t="shared" si="17"/>
        <v>0</v>
      </c>
      <c r="H160" s="13" t="s">
        <v>18</v>
      </c>
      <c r="I160" s="95">
        <f>HLOOKUP($E$1,計算!$A$1:$L$221,152,FALSE)</f>
        <v>0</v>
      </c>
      <c r="J160" s="101">
        <f t="shared" si="18"/>
        <v>0</v>
      </c>
      <c r="K160" s="97" t="s">
        <v>18</v>
      </c>
      <c r="L160" s="74">
        <f>HLOOKUP($E$1,計算!$N$1:$Y$221,152,FALSE)</f>
        <v>0</v>
      </c>
      <c r="M160" s="94">
        <f t="shared" si="19"/>
        <v>0</v>
      </c>
      <c r="N160" s="13" t="s">
        <v>18</v>
      </c>
      <c r="O160" s="7">
        <f t="shared" si="20"/>
        <v>0</v>
      </c>
      <c r="P160" s="98">
        <f t="shared" si="27"/>
        <v>0</v>
      </c>
      <c r="Q160" s="13" t="s">
        <v>18</v>
      </c>
      <c r="R160" s="72">
        <f t="shared" si="21"/>
        <v>0</v>
      </c>
      <c r="S160" s="148">
        <f>入力用!AT160</f>
        <v>0</v>
      </c>
      <c r="T160" s="149"/>
      <c r="U160" s="150"/>
      <c r="V160" s="89"/>
    </row>
    <row r="161" spans="1:22" ht="14.25" customHeight="1" thickBot="1" x14ac:dyDescent="0.25">
      <c r="A161" s="99">
        <f>入力用!A161</f>
        <v>0</v>
      </c>
      <c r="B161" s="100">
        <f>入力用!B161</f>
        <v>0</v>
      </c>
      <c r="C161" s="92">
        <f>入力用!C161</f>
        <v>0</v>
      </c>
      <c r="D161" s="93">
        <f>入力用!D161</f>
        <v>0</v>
      </c>
      <c r="E161" s="93">
        <f>入力用!E161</f>
        <v>0</v>
      </c>
      <c r="F161" s="75">
        <f>入力用!F161</f>
        <v>0</v>
      </c>
      <c r="G161" s="102">
        <f t="shared" si="17"/>
        <v>0</v>
      </c>
      <c r="H161" s="34" t="s">
        <v>18</v>
      </c>
      <c r="I161" s="103">
        <f>HLOOKUP($E$1,計算!$A$1:$L$221,153,FALSE)</f>
        <v>0</v>
      </c>
      <c r="J161" s="104">
        <f t="shared" si="18"/>
        <v>0</v>
      </c>
      <c r="K161" s="105" t="s">
        <v>18</v>
      </c>
      <c r="L161" s="75">
        <f>HLOOKUP($E$1,計算!$N$1:$Y$221,153,FALSE)</f>
        <v>0</v>
      </c>
      <c r="M161" s="102">
        <f t="shared" si="19"/>
        <v>0</v>
      </c>
      <c r="N161" s="34" t="s">
        <v>18</v>
      </c>
      <c r="O161" s="33">
        <f t="shared" si="20"/>
        <v>0</v>
      </c>
      <c r="P161" s="106">
        <f t="shared" si="27"/>
        <v>0</v>
      </c>
      <c r="Q161" s="34" t="s">
        <v>18</v>
      </c>
      <c r="R161" s="75">
        <f t="shared" si="21"/>
        <v>0</v>
      </c>
      <c r="S161" s="151">
        <f>入力用!AT161</f>
        <v>0</v>
      </c>
      <c r="T161" s="152"/>
      <c r="U161" s="153"/>
      <c r="V161" s="89"/>
    </row>
    <row r="162" spans="1:22" ht="13.5" thickTop="1" x14ac:dyDescent="0.2"/>
  </sheetData>
  <sheetProtection sheet="1" objects="1" scenarios="1" formatCells="0" formatColumns="0" formatRows="0" insertColumns="0" insertRows="0" insertHyperlinks="0" deleteColumns="0" deleteRows="0"/>
  <protectedRanges>
    <protectedRange sqref="E1" name="範囲1"/>
  </protectedRanges>
  <mergeCells count="172">
    <mergeCell ref="A7:B8"/>
    <mergeCell ref="V7:V8"/>
    <mergeCell ref="A9:B9"/>
    <mergeCell ref="M2:N2"/>
    <mergeCell ref="O2:Q2"/>
    <mergeCell ref="P7:R7"/>
    <mergeCell ref="C9:E9"/>
    <mergeCell ref="G3:I3"/>
    <mergeCell ref="G4:I4"/>
    <mergeCell ref="S7:U8"/>
    <mergeCell ref="C7:F7"/>
    <mergeCell ref="G7:I7"/>
    <mergeCell ref="J7:L7"/>
    <mergeCell ref="M7:O7"/>
    <mergeCell ref="D3:E4"/>
    <mergeCell ref="F1:I1"/>
    <mergeCell ref="J1:L1"/>
    <mergeCell ref="T1:U1"/>
    <mergeCell ref="T2:U5"/>
    <mergeCell ref="S15:U15"/>
    <mergeCell ref="S16:U16"/>
    <mergeCell ref="S17:U17"/>
    <mergeCell ref="S18:U18"/>
    <mergeCell ref="S19:U19"/>
    <mergeCell ref="S10:U10"/>
    <mergeCell ref="S11:U11"/>
    <mergeCell ref="S12:U12"/>
    <mergeCell ref="S13:U13"/>
    <mergeCell ref="S14:U14"/>
    <mergeCell ref="R2:R5"/>
    <mergeCell ref="S25:U25"/>
    <mergeCell ref="S26:U26"/>
    <mergeCell ref="S27:U27"/>
    <mergeCell ref="S28:U28"/>
    <mergeCell ref="S29:U29"/>
    <mergeCell ref="S20:U20"/>
    <mergeCell ref="S21:U21"/>
    <mergeCell ref="S22:U22"/>
    <mergeCell ref="S23:U23"/>
    <mergeCell ref="S24:U24"/>
    <mergeCell ref="S35:U35"/>
    <mergeCell ref="S36:U36"/>
    <mergeCell ref="S37:U37"/>
    <mergeCell ref="S38:U38"/>
    <mergeCell ref="S39:U39"/>
    <mergeCell ref="S30:U30"/>
    <mergeCell ref="S31:U31"/>
    <mergeCell ref="S32:U32"/>
    <mergeCell ref="S33:U33"/>
    <mergeCell ref="S34:U34"/>
    <mergeCell ref="S45:U45"/>
    <mergeCell ref="S46:U46"/>
    <mergeCell ref="S47:U47"/>
    <mergeCell ref="S48:U48"/>
    <mergeCell ref="S49:U49"/>
    <mergeCell ref="S40:U40"/>
    <mergeCell ref="S41:U41"/>
    <mergeCell ref="S42:U42"/>
    <mergeCell ref="S43:U43"/>
    <mergeCell ref="S44:U44"/>
    <mergeCell ref="S55:U55"/>
    <mergeCell ref="S56:U56"/>
    <mergeCell ref="S57:U57"/>
    <mergeCell ref="S58:U58"/>
    <mergeCell ref="S59:U59"/>
    <mergeCell ref="S50:U50"/>
    <mergeCell ref="S51:U51"/>
    <mergeCell ref="S52:U52"/>
    <mergeCell ref="S53:U53"/>
    <mergeCell ref="S54:U54"/>
    <mergeCell ref="S65:U65"/>
    <mergeCell ref="S66:U66"/>
    <mergeCell ref="S67:U67"/>
    <mergeCell ref="S68:U68"/>
    <mergeCell ref="S69:U69"/>
    <mergeCell ref="S60:U60"/>
    <mergeCell ref="S61:U61"/>
    <mergeCell ref="S62:U62"/>
    <mergeCell ref="S63:U63"/>
    <mergeCell ref="S64:U64"/>
    <mergeCell ref="S75:U75"/>
    <mergeCell ref="S76:U76"/>
    <mergeCell ref="S77:U77"/>
    <mergeCell ref="S78:U78"/>
    <mergeCell ref="S79:U79"/>
    <mergeCell ref="S70:U70"/>
    <mergeCell ref="S71:U71"/>
    <mergeCell ref="S72:U72"/>
    <mergeCell ref="S73:U73"/>
    <mergeCell ref="S74:U74"/>
    <mergeCell ref="S85:U85"/>
    <mergeCell ref="S86:U86"/>
    <mergeCell ref="S87:U87"/>
    <mergeCell ref="S88:U88"/>
    <mergeCell ref="S89:U89"/>
    <mergeCell ref="S80:U80"/>
    <mergeCell ref="S81:U81"/>
    <mergeCell ref="S82:U82"/>
    <mergeCell ref="S83:U83"/>
    <mergeCell ref="S84:U84"/>
    <mergeCell ref="S95:U95"/>
    <mergeCell ref="S96:U96"/>
    <mergeCell ref="S97:U97"/>
    <mergeCell ref="S98:U98"/>
    <mergeCell ref="S99:U99"/>
    <mergeCell ref="S90:U90"/>
    <mergeCell ref="S91:U91"/>
    <mergeCell ref="S92:U92"/>
    <mergeCell ref="S93:U93"/>
    <mergeCell ref="S94:U94"/>
    <mergeCell ref="S105:U105"/>
    <mergeCell ref="S106:U106"/>
    <mergeCell ref="S107:U107"/>
    <mergeCell ref="S108:U108"/>
    <mergeCell ref="S109:U109"/>
    <mergeCell ref="S100:U100"/>
    <mergeCell ref="S101:U101"/>
    <mergeCell ref="S102:U102"/>
    <mergeCell ref="S103:U103"/>
    <mergeCell ref="S104:U104"/>
    <mergeCell ref="S115:U115"/>
    <mergeCell ref="S116:U116"/>
    <mergeCell ref="S117:U117"/>
    <mergeCell ref="S118:U118"/>
    <mergeCell ref="S119:U119"/>
    <mergeCell ref="S110:U110"/>
    <mergeCell ref="S111:U111"/>
    <mergeCell ref="S112:U112"/>
    <mergeCell ref="S113:U113"/>
    <mergeCell ref="S114:U114"/>
    <mergeCell ref="S125:U125"/>
    <mergeCell ref="S126:U126"/>
    <mergeCell ref="S127:U127"/>
    <mergeCell ref="S128:U128"/>
    <mergeCell ref="S129:U129"/>
    <mergeCell ref="S120:U120"/>
    <mergeCell ref="S121:U121"/>
    <mergeCell ref="S122:U122"/>
    <mergeCell ref="S123:U123"/>
    <mergeCell ref="S124:U124"/>
    <mergeCell ref="S135:U135"/>
    <mergeCell ref="S136:U136"/>
    <mergeCell ref="S137:U137"/>
    <mergeCell ref="S138:U138"/>
    <mergeCell ref="S139:U139"/>
    <mergeCell ref="S130:U130"/>
    <mergeCell ref="S131:U131"/>
    <mergeCell ref="S132:U132"/>
    <mergeCell ref="S133:U133"/>
    <mergeCell ref="S134:U134"/>
    <mergeCell ref="S145:U145"/>
    <mergeCell ref="S146:U146"/>
    <mergeCell ref="S147:U147"/>
    <mergeCell ref="S148:U148"/>
    <mergeCell ref="S149:U149"/>
    <mergeCell ref="S140:U140"/>
    <mergeCell ref="S141:U141"/>
    <mergeCell ref="S142:U142"/>
    <mergeCell ref="S143:U143"/>
    <mergeCell ref="S144:U144"/>
    <mergeCell ref="S160:U160"/>
    <mergeCell ref="S161:U161"/>
    <mergeCell ref="S155:U155"/>
    <mergeCell ref="S156:U156"/>
    <mergeCell ref="S157:U157"/>
    <mergeCell ref="S158:U158"/>
    <mergeCell ref="S159:U159"/>
    <mergeCell ref="S150:U150"/>
    <mergeCell ref="S151:U151"/>
    <mergeCell ref="S152:U152"/>
    <mergeCell ref="S153:U153"/>
    <mergeCell ref="S154:U154"/>
  </mergeCells>
  <phoneticPr fontId="1"/>
  <pageMargins left="0.94488188976377963" right="0.27559055118110237" top="0.35433070866141736" bottom="0.35433070866141736" header="0" footer="0.23622047244094491"/>
  <pageSetup paperSize="8" orientation="landscape" blackAndWhite="1" r:id="rId1"/>
  <headerFooter>
    <oddFooter>&amp;R&amp;P&amp;"ＭＳ Ｐゴシック,標準"ページ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8"/>
  <sheetViews>
    <sheetView workbookViewId="0">
      <selection activeCell="E19" sqref="E19"/>
    </sheetView>
  </sheetViews>
  <sheetFormatPr defaultRowHeight="12.75" x14ac:dyDescent="0.2"/>
  <sheetData>
    <row r="1" spans="1:25" s="4" customFormat="1" ht="13.5" thickTop="1" x14ac:dyDescent="0.2">
      <c r="A1" s="3">
        <v>1</v>
      </c>
      <c r="B1" s="3">
        <v>2</v>
      </c>
      <c r="C1" s="3">
        <v>3</v>
      </c>
      <c r="D1" s="3">
        <v>4</v>
      </c>
      <c r="E1" s="3">
        <v>5</v>
      </c>
      <c r="F1" s="3">
        <v>6</v>
      </c>
      <c r="G1" s="3">
        <v>7</v>
      </c>
      <c r="H1" s="3">
        <v>8</v>
      </c>
      <c r="I1" s="3">
        <v>9</v>
      </c>
      <c r="J1" s="3">
        <v>10</v>
      </c>
      <c r="K1" s="3">
        <v>11</v>
      </c>
      <c r="L1" s="3">
        <v>12</v>
      </c>
      <c r="N1" s="3">
        <v>1</v>
      </c>
      <c r="O1" s="3">
        <v>2</v>
      </c>
      <c r="P1" s="3">
        <v>3</v>
      </c>
      <c r="Q1" s="3">
        <v>4</v>
      </c>
      <c r="R1" s="3">
        <v>5</v>
      </c>
      <c r="S1" s="3">
        <v>6</v>
      </c>
      <c r="T1" s="3">
        <v>7</v>
      </c>
      <c r="U1" s="3">
        <v>8</v>
      </c>
      <c r="V1" s="3">
        <v>9</v>
      </c>
      <c r="W1" s="3">
        <v>10</v>
      </c>
      <c r="X1" s="3">
        <v>11</v>
      </c>
      <c r="Y1" s="3">
        <v>12</v>
      </c>
    </row>
    <row r="2" spans="1:25" x14ac:dyDescent="0.2">
      <c r="A2" s="1"/>
      <c r="B2" s="2">
        <f>入力用!I10</f>
        <v>0</v>
      </c>
      <c r="C2" s="2">
        <f>B2+入力用!L10</f>
        <v>0</v>
      </c>
      <c r="D2" s="2">
        <f>C2+入力用!O10</f>
        <v>0</v>
      </c>
      <c r="E2" s="2">
        <f>D2+入力用!R10</f>
        <v>0</v>
      </c>
      <c r="F2" s="2">
        <f>E2+入力用!U10</f>
        <v>0</v>
      </c>
      <c r="G2" s="2">
        <f>F2+入力用!X10</f>
        <v>0</v>
      </c>
      <c r="H2" s="2">
        <f>G2+入力用!AA10</f>
        <v>0</v>
      </c>
      <c r="I2" s="2">
        <f>H2+入力用!AD10</f>
        <v>0</v>
      </c>
      <c r="J2" s="2">
        <f>I2+入力用!AG10</f>
        <v>0</v>
      </c>
      <c r="K2" s="2">
        <f>J2+入力用!AJ10</f>
        <v>0</v>
      </c>
      <c r="L2" s="2">
        <f>K2+入力用!AM10</f>
        <v>0</v>
      </c>
      <c r="N2" s="2">
        <f>入力用!I10</f>
        <v>0</v>
      </c>
      <c r="O2" s="2">
        <f>入力用!L10</f>
        <v>0</v>
      </c>
      <c r="P2" s="2">
        <f>入力用!O10</f>
        <v>0</v>
      </c>
      <c r="Q2" s="2">
        <f>入力用!R10</f>
        <v>0</v>
      </c>
      <c r="R2" s="2">
        <f>入力用!U10</f>
        <v>0</v>
      </c>
      <c r="S2" s="2">
        <f>入力用!X10</f>
        <v>0</v>
      </c>
      <c r="T2" s="2">
        <f>入力用!AA10</f>
        <v>0</v>
      </c>
      <c r="U2" s="2">
        <f>入力用!AD10</f>
        <v>0</v>
      </c>
      <c r="V2" s="2">
        <f>入力用!AG10</f>
        <v>0</v>
      </c>
      <c r="W2" s="2">
        <f>入力用!AJ10</f>
        <v>0</v>
      </c>
      <c r="X2" s="2">
        <f>入力用!AM10</f>
        <v>0</v>
      </c>
      <c r="Y2" s="2">
        <f>入力用!AP10</f>
        <v>0</v>
      </c>
    </row>
    <row r="3" spans="1:25" x14ac:dyDescent="0.2">
      <c r="A3" s="1"/>
      <c r="B3" s="2">
        <f>入力用!I11</f>
        <v>0</v>
      </c>
      <c r="C3" s="2">
        <f>B3+入力用!L11</f>
        <v>0</v>
      </c>
      <c r="D3" s="2">
        <f>C3+入力用!O11</f>
        <v>0</v>
      </c>
      <c r="E3" s="2">
        <f>D3+入力用!R11</f>
        <v>0</v>
      </c>
      <c r="F3" s="2">
        <f>E3+入力用!U11</f>
        <v>0</v>
      </c>
      <c r="G3" s="2">
        <f>F3+入力用!X11</f>
        <v>0</v>
      </c>
      <c r="H3" s="2">
        <f>G3+入力用!AA11</f>
        <v>0</v>
      </c>
      <c r="I3" s="2">
        <f>H3+入力用!AD11</f>
        <v>0</v>
      </c>
      <c r="J3" s="2">
        <f>I3+入力用!AG11</f>
        <v>0</v>
      </c>
      <c r="K3" s="2">
        <f>J3+入力用!AJ11</f>
        <v>0</v>
      </c>
      <c r="L3" s="2">
        <f>K3+入力用!AM11</f>
        <v>0</v>
      </c>
      <c r="N3" s="2">
        <f>入力用!I11</f>
        <v>0</v>
      </c>
      <c r="O3" s="2">
        <f>入力用!L11</f>
        <v>0</v>
      </c>
      <c r="P3" s="2">
        <f>入力用!O11</f>
        <v>0</v>
      </c>
      <c r="Q3" s="2">
        <f>入力用!R11</f>
        <v>0</v>
      </c>
      <c r="R3" s="2">
        <f>入力用!U11</f>
        <v>0</v>
      </c>
      <c r="S3" s="2">
        <f>入力用!X11</f>
        <v>0</v>
      </c>
      <c r="T3" s="2">
        <f>入力用!AA11</f>
        <v>0</v>
      </c>
      <c r="U3" s="2">
        <f>入力用!AD11</f>
        <v>0</v>
      </c>
      <c r="V3" s="2">
        <f>入力用!AG11</f>
        <v>0</v>
      </c>
      <c r="W3" s="2">
        <f>入力用!AJ11</f>
        <v>0</v>
      </c>
      <c r="X3" s="2">
        <f>入力用!AM11</f>
        <v>0</v>
      </c>
      <c r="Y3" s="2">
        <f>入力用!AP11</f>
        <v>0</v>
      </c>
    </row>
    <row r="4" spans="1:25" x14ac:dyDescent="0.2">
      <c r="A4" s="1"/>
      <c r="B4" s="2">
        <f>入力用!I12</f>
        <v>0</v>
      </c>
      <c r="C4" s="2">
        <f>B4+入力用!L12</f>
        <v>0</v>
      </c>
      <c r="D4" s="2">
        <f>C4+入力用!O12</f>
        <v>0</v>
      </c>
      <c r="E4" s="2">
        <f>D4+入力用!R12</f>
        <v>0</v>
      </c>
      <c r="F4" s="2">
        <f>E4+入力用!U12</f>
        <v>0</v>
      </c>
      <c r="G4" s="2">
        <f>F4+入力用!X12</f>
        <v>0</v>
      </c>
      <c r="H4" s="2">
        <f>G4+入力用!AA12</f>
        <v>0</v>
      </c>
      <c r="I4" s="2">
        <f>H4+入力用!AD12</f>
        <v>0</v>
      </c>
      <c r="J4" s="2">
        <f>I4+入力用!AG12</f>
        <v>0</v>
      </c>
      <c r="K4" s="2">
        <f>J4+入力用!AJ12</f>
        <v>0</v>
      </c>
      <c r="L4" s="2">
        <f>K4+入力用!AM12</f>
        <v>0</v>
      </c>
      <c r="N4" s="2">
        <f>入力用!I12</f>
        <v>0</v>
      </c>
      <c r="O4" s="2">
        <f>入力用!L12</f>
        <v>0</v>
      </c>
      <c r="P4" s="2">
        <f>入力用!O12</f>
        <v>0</v>
      </c>
      <c r="Q4" s="2">
        <f>入力用!R12</f>
        <v>0</v>
      </c>
      <c r="R4" s="2">
        <f>入力用!U12</f>
        <v>0</v>
      </c>
      <c r="S4" s="2">
        <f>入力用!X12</f>
        <v>0</v>
      </c>
      <c r="T4" s="2">
        <f>入力用!AA12</f>
        <v>0</v>
      </c>
      <c r="U4" s="2">
        <f>入力用!AD12</f>
        <v>0</v>
      </c>
      <c r="V4" s="2">
        <f>入力用!AG12</f>
        <v>0</v>
      </c>
      <c r="W4" s="2">
        <f>入力用!AJ12</f>
        <v>0</v>
      </c>
      <c r="X4" s="2">
        <f>入力用!AM12</f>
        <v>0</v>
      </c>
      <c r="Y4" s="2">
        <f>入力用!AP12</f>
        <v>0</v>
      </c>
    </row>
    <row r="5" spans="1:25" x14ac:dyDescent="0.2">
      <c r="A5" s="1"/>
      <c r="B5" s="2">
        <f>入力用!I13</f>
        <v>0</v>
      </c>
      <c r="C5" s="2">
        <f>B5+入力用!L13</f>
        <v>0</v>
      </c>
      <c r="D5" s="2">
        <f>C5+入力用!O13</f>
        <v>0</v>
      </c>
      <c r="E5" s="2">
        <f>D5+入力用!R13</f>
        <v>0</v>
      </c>
      <c r="F5" s="2">
        <f>E5+入力用!U13</f>
        <v>0</v>
      </c>
      <c r="G5" s="2">
        <f>F5+入力用!X13</f>
        <v>0</v>
      </c>
      <c r="H5" s="2">
        <f>G5+入力用!AA13</f>
        <v>0</v>
      </c>
      <c r="I5" s="2">
        <f>H5+入力用!AD13</f>
        <v>0</v>
      </c>
      <c r="J5" s="2">
        <f>I5+入力用!AG13</f>
        <v>0</v>
      </c>
      <c r="K5" s="2">
        <f>J5+入力用!AJ13</f>
        <v>0</v>
      </c>
      <c r="L5" s="2">
        <f>K5+入力用!AM13</f>
        <v>0</v>
      </c>
      <c r="N5" s="2">
        <f>入力用!I13</f>
        <v>0</v>
      </c>
      <c r="O5" s="2">
        <f>入力用!L13</f>
        <v>0</v>
      </c>
      <c r="P5" s="2">
        <f>入力用!O13</f>
        <v>0</v>
      </c>
      <c r="Q5" s="2">
        <f>入力用!R13</f>
        <v>0</v>
      </c>
      <c r="R5" s="2">
        <f>入力用!U13</f>
        <v>0</v>
      </c>
      <c r="S5" s="2">
        <f>入力用!X13</f>
        <v>0</v>
      </c>
      <c r="T5" s="2">
        <f>入力用!AA13</f>
        <v>0</v>
      </c>
      <c r="U5" s="2">
        <f>入力用!AD13</f>
        <v>0</v>
      </c>
      <c r="V5" s="2">
        <f>入力用!AG13</f>
        <v>0</v>
      </c>
      <c r="W5" s="2">
        <f>入力用!AJ13</f>
        <v>0</v>
      </c>
      <c r="X5" s="2">
        <f>入力用!AM13</f>
        <v>0</v>
      </c>
      <c r="Y5" s="2">
        <f>入力用!AP13</f>
        <v>0</v>
      </c>
    </row>
    <row r="6" spans="1:25" x14ac:dyDescent="0.2">
      <c r="A6" s="1"/>
      <c r="B6" s="2">
        <f>入力用!I14</f>
        <v>0</v>
      </c>
      <c r="C6" s="2">
        <f>B6+入力用!L14</f>
        <v>0</v>
      </c>
      <c r="D6" s="2">
        <f>C6+入力用!O14</f>
        <v>0</v>
      </c>
      <c r="E6" s="2">
        <f>D6+入力用!R14</f>
        <v>0</v>
      </c>
      <c r="F6" s="2">
        <f>E6+入力用!U14</f>
        <v>0</v>
      </c>
      <c r="G6" s="2">
        <f>F6+入力用!X14</f>
        <v>0</v>
      </c>
      <c r="H6" s="2">
        <f>G6+入力用!AA14</f>
        <v>0</v>
      </c>
      <c r="I6" s="2">
        <f>H6+入力用!AD14</f>
        <v>0</v>
      </c>
      <c r="J6" s="2">
        <f>I6+入力用!AG14</f>
        <v>0</v>
      </c>
      <c r="K6" s="2">
        <f>J6+入力用!AJ14</f>
        <v>0</v>
      </c>
      <c r="L6" s="2">
        <f>K6+入力用!AM14</f>
        <v>0</v>
      </c>
      <c r="N6" s="2">
        <f>入力用!I14</f>
        <v>0</v>
      </c>
      <c r="O6" s="2">
        <f>入力用!L14</f>
        <v>0</v>
      </c>
      <c r="P6" s="2">
        <f>入力用!O14</f>
        <v>0</v>
      </c>
      <c r="Q6" s="2">
        <f>入力用!R14</f>
        <v>0</v>
      </c>
      <c r="R6" s="2">
        <f>入力用!U14</f>
        <v>0</v>
      </c>
      <c r="S6" s="2">
        <f>入力用!X14</f>
        <v>0</v>
      </c>
      <c r="T6" s="2">
        <f>入力用!AA14</f>
        <v>0</v>
      </c>
      <c r="U6" s="2">
        <f>入力用!AD14</f>
        <v>0</v>
      </c>
      <c r="V6" s="2">
        <f>入力用!AG14</f>
        <v>0</v>
      </c>
      <c r="W6" s="2">
        <f>入力用!AJ14</f>
        <v>0</v>
      </c>
      <c r="X6" s="2">
        <f>入力用!AM14</f>
        <v>0</v>
      </c>
      <c r="Y6" s="2">
        <f>入力用!AP14</f>
        <v>0</v>
      </c>
    </row>
    <row r="7" spans="1:25" x14ac:dyDescent="0.2">
      <c r="A7" s="1"/>
      <c r="B7" s="2">
        <f>入力用!I15</f>
        <v>0</v>
      </c>
      <c r="C7" s="2">
        <f>B7+入力用!L15</f>
        <v>0</v>
      </c>
      <c r="D7" s="2">
        <f>C7+入力用!O15</f>
        <v>0</v>
      </c>
      <c r="E7" s="2">
        <f>D7+入力用!R15</f>
        <v>0</v>
      </c>
      <c r="F7" s="2">
        <f>E7+入力用!U15</f>
        <v>0</v>
      </c>
      <c r="G7" s="2">
        <f>F7+入力用!X15</f>
        <v>0</v>
      </c>
      <c r="H7" s="2">
        <f>G7+入力用!AA15</f>
        <v>0</v>
      </c>
      <c r="I7" s="2">
        <f>H7+入力用!AD15</f>
        <v>0</v>
      </c>
      <c r="J7" s="2">
        <f>I7+入力用!AG15</f>
        <v>0</v>
      </c>
      <c r="K7" s="2">
        <f>J7+入力用!AJ15</f>
        <v>0</v>
      </c>
      <c r="L7" s="2">
        <f>K7+入力用!AM15</f>
        <v>0</v>
      </c>
      <c r="N7" s="2">
        <f>入力用!I15</f>
        <v>0</v>
      </c>
      <c r="O7" s="2">
        <f>入力用!L15</f>
        <v>0</v>
      </c>
      <c r="P7" s="2">
        <f>入力用!O15</f>
        <v>0</v>
      </c>
      <c r="Q7" s="2">
        <f>入力用!R15</f>
        <v>0</v>
      </c>
      <c r="R7" s="2">
        <f>入力用!U15</f>
        <v>0</v>
      </c>
      <c r="S7" s="2">
        <f>入力用!X15</f>
        <v>0</v>
      </c>
      <c r="T7" s="2">
        <f>入力用!AA15</f>
        <v>0</v>
      </c>
      <c r="U7" s="2">
        <f>入力用!AD15</f>
        <v>0</v>
      </c>
      <c r="V7" s="2">
        <f>入力用!AG15</f>
        <v>0</v>
      </c>
      <c r="W7" s="2">
        <f>入力用!AJ15</f>
        <v>0</v>
      </c>
      <c r="X7" s="2">
        <f>入力用!AM15</f>
        <v>0</v>
      </c>
      <c r="Y7" s="2">
        <f>入力用!AP15</f>
        <v>0</v>
      </c>
    </row>
    <row r="8" spans="1:25" x14ac:dyDescent="0.2">
      <c r="A8" s="1"/>
      <c r="B8" s="2">
        <f>入力用!I16</f>
        <v>0</v>
      </c>
      <c r="C8" s="2">
        <f>B8+入力用!L16</f>
        <v>0</v>
      </c>
      <c r="D8" s="2">
        <f>C8+入力用!O16</f>
        <v>0</v>
      </c>
      <c r="E8" s="2">
        <f>D8+入力用!R16</f>
        <v>0</v>
      </c>
      <c r="F8" s="2">
        <f>E8+入力用!U16</f>
        <v>0</v>
      </c>
      <c r="G8" s="2">
        <f>F8+入力用!X16</f>
        <v>0</v>
      </c>
      <c r="H8" s="2">
        <f>G8+入力用!AA16</f>
        <v>0</v>
      </c>
      <c r="I8" s="2">
        <f>H8+入力用!AD16</f>
        <v>0</v>
      </c>
      <c r="J8" s="2">
        <f>I8+入力用!AG16</f>
        <v>0</v>
      </c>
      <c r="K8" s="2">
        <f>J8+入力用!AJ16</f>
        <v>0</v>
      </c>
      <c r="L8" s="2">
        <f>K8+入力用!AM16</f>
        <v>0</v>
      </c>
      <c r="N8" s="2">
        <f>入力用!I16</f>
        <v>0</v>
      </c>
      <c r="O8" s="2">
        <f>入力用!L16</f>
        <v>0</v>
      </c>
      <c r="P8" s="2">
        <f>入力用!O16</f>
        <v>0</v>
      </c>
      <c r="Q8" s="2">
        <f>入力用!R16</f>
        <v>0</v>
      </c>
      <c r="R8" s="2">
        <f>入力用!U16</f>
        <v>0</v>
      </c>
      <c r="S8" s="2">
        <f>入力用!X16</f>
        <v>0</v>
      </c>
      <c r="T8" s="2">
        <f>入力用!AA16</f>
        <v>0</v>
      </c>
      <c r="U8" s="2">
        <f>入力用!AD16</f>
        <v>0</v>
      </c>
      <c r="V8" s="2">
        <f>入力用!AG16</f>
        <v>0</v>
      </c>
      <c r="W8" s="2">
        <f>入力用!AJ16</f>
        <v>0</v>
      </c>
      <c r="X8" s="2">
        <f>入力用!AM16</f>
        <v>0</v>
      </c>
      <c r="Y8" s="2">
        <f>入力用!AP16</f>
        <v>0</v>
      </c>
    </row>
    <row r="9" spans="1:25" x14ac:dyDescent="0.2">
      <c r="A9" s="1"/>
      <c r="B9" s="2">
        <f>入力用!I17</f>
        <v>0</v>
      </c>
      <c r="C9" s="2">
        <f>B9+入力用!L17</f>
        <v>0</v>
      </c>
      <c r="D9" s="2">
        <f>C9+入力用!O17</f>
        <v>0</v>
      </c>
      <c r="E9" s="2">
        <f>D9+入力用!R17</f>
        <v>0</v>
      </c>
      <c r="F9" s="2">
        <f>E9+入力用!U17</f>
        <v>0</v>
      </c>
      <c r="G9" s="2">
        <f>F9+入力用!X17</f>
        <v>0</v>
      </c>
      <c r="H9" s="2">
        <f>G9+入力用!AA17</f>
        <v>0</v>
      </c>
      <c r="I9" s="2">
        <f>H9+入力用!AD17</f>
        <v>0</v>
      </c>
      <c r="J9" s="2">
        <f>I9+入力用!AG17</f>
        <v>0</v>
      </c>
      <c r="K9" s="2">
        <f>J9+入力用!AJ17</f>
        <v>0</v>
      </c>
      <c r="L9" s="2">
        <f>K9+入力用!AM17</f>
        <v>0</v>
      </c>
      <c r="N9" s="2">
        <f>入力用!I17</f>
        <v>0</v>
      </c>
      <c r="O9" s="2">
        <f>入力用!L17</f>
        <v>0</v>
      </c>
      <c r="P9" s="2">
        <f>入力用!O17</f>
        <v>0</v>
      </c>
      <c r="Q9" s="2">
        <f>入力用!R17</f>
        <v>0</v>
      </c>
      <c r="R9" s="2">
        <f>入力用!U17</f>
        <v>0</v>
      </c>
      <c r="S9" s="2">
        <f>入力用!X17</f>
        <v>0</v>
      </c>
      <c r="T9" s="2">
        <f>入力用!AA17</f>
        <v>0</v>
      </c>
      <c r="U9" s="2">
        <f>入力用!AD17</f>
        <v>0</v>
      </c>
      <c r="V9" s="2">
        <f>入力用!AG17</f>
        <v>0</v>
      </c>
      <c r="W9" s="2">
        <f>入力用!AJ17</f>
        <v>0</v>
      </c>
      <c r="X9" s="2">
        <f>入力用!AM17</f>
        <v>0</v>
      </c>
      <c r="Y9" s="2">
        <f>入力用!AP17</f>
        <v>0</v>
      </c>
    </row>
    <row r="10" spans="1:25" x14ac:dyDescent="0.2">
      <c r="A10" s="1"/>
      <c r="B10" s="2">
        <f>入力用!I18</f>
        <v>0</v>
      </c>
      <c r="C10" s="2">
        <f>B10+入力用!L18</f>
        <v>0</v>
      </c>
      <c r="D10" s="2">
        <f>C10+入力用!O18</f>
        <v>0</v>
      </c>
      <c r="E10" s="2">
        <f>D10+入力用!R18</f>
        <v>0</v>
      </c>
      <c r="F10" s="2">
        <f>E10+入力用!U18</f>
        <v>0</v>
      </c>
      <c r="G10" s="2">
        <f>F10+入力用!X18</f>
        <v>0</v>
      </c>
      <c r="H10" s="2">
        <f>G10+入力用!AA18</f>
        <v>0</v>
      </c>
      <c r="I10" s="2">
        <f>H10+入力用!AD18</f>
        <v>0</v>
      </c>
      <c r="J10" s="2">
        <f>I10+入力用!AG18</f>
        <v>0</v>
      </c>
      <c r="K10" s="2">
        <f>J10+入力用!AJ18</f>
        <v>0</v>
      </c>
      <c r="L10" s="2">
        <f>K10+入力用!AM18</f>
        <v>0</v>
      </c>
      <c r="N10" s="2">
        <f>入力用!I18</f>
        <v>0</v>
      </c>
      <c r="O10" s="2">
        <f>入力用!L18</f>
        <v>0</v>
      </c>
      <c r="P10" s="2">
        <f>入力用!O18</f>
        <v>0</v>
      </c>
      <c r="Q10" s="2">
        <f>入力用!R18</f>
        <v>0</v>
      </c>
      <c r="R10" s="2">
        <f>入力用!U18</f>
        <v>0</v>
      </c>
      <c r="S10" s="2">
        <f>入力用!X18</f>
        <v>0</v>
      </c>
      <c r="T10" s="2">
        <f>入力用!AA18</f>
        <v>0</v>
      </c>
      <c r="U10" s="2">
        <f>入力用!AD18</f>
        <v>0</v>
      </c>
      <c r="V10" s="2">
        <f>入力用!AG18</f>
        <v>0</v>
      </c>
      <c r="W10" s="2">
        <f>入力用!AJ18</f>
        <v>0</v>
      </c>
      <c r="X10" s="2">
        <f>入力用!AM18</f>
        <v>0</v>
      </c>
      <c r="Y10" s="2">
        <f>入力用!AP18</f>
        <v>0</v>
      </c>
    </row>
    <row r="11" spans="1:25" x14ac:dyDescent="0.2">
      <c r="A11" s="1"/>
      <c r="B11" s="2">
        <f>入力用!I19</f>
        <v>0</v>
      </c>
      <c r="C11" s="2">
        <f>B11+入力用!L19</f>
        <v>0</v>
      </c>
      <c r="D11" s="2">
        <f>C11+入力用!O19</f>
        <v>0</v>
      </c>
      <c r="E11" s="2">
        <f>D11+入力用!R19</f>
        <v>0</v>
      </c>
      <c r="F11" s="2">
        <f>E11+入力用!U19</f>
        <v>0</v>
      </c>
      <c r="G11" s="2">
        <f>F11+入力用!X19</f>
        <v>0</v>
      </c>
      <c r="H11" s="2">
        <f>G11+入力用!AA19</f>
        <v>0</v>
      </c>
      <c r="I11" s="2">
        <f>H11+入力用!AD19</f>
        <v>0</v>
      </c>
      <c r="J11" s="2">
        <f>I11+入力用!AG19</f>
        <v>0</v>
      </c>
      <c r="K11" s="2">
        <f>J11+入力用!AJ19</f>
        <v>0</v>
      </c>
      <c r="L11" s="2">
        <f>K11+入力用!AM19</f>
        <v>0</v>
      </c>
      <c r="N11" s="2">
        <f>入力用!I19</f>
        <v>0</v>
      </c>
      <c r="O11" s="2">
        <f>入力用!L19</f>
        <v>0</v>
      </c>
      <c r="P11" s="2">
        <f>入力用!O19</f>
        <v>0</v>
      </c>
      <c r="Q11" s="2">
        <f>入力用!R19</f>
        <v>0</v>
      </c>
      <c r="R11" s="2">
        <f>入力用!U19</f>
        <v>0</v>
      </c>
      <c r="S11" s="2">
        <f>入力用!X19</f>
        <v>0</v>
      </c>
      <c r="T11" s="2">
        <f>入力用!AA19</f>
        <v>0</v>
      </c>
      <c r="U11" s="2">
        <f>入力用!AD19</f>
        <v>0</v>
      </c>
      <c r="V11" s="2">
        <f>入力用!AG19</f>
        <v>0</v>
      </c>
      <c r="W11" s="2">
        <f>入力用!AJ19</f>
        <v>0</v>
      </c>
      <c r="X11" s="2">
        <f>入力用!AM19</f>
        <v>0</v>
      </c>
      <c r="Y11" s="2">
        <f>入力用!AP19</f>
        <v>0</v>
      </c>
    </row>
    <row r="12" spans="1:25" x14ac:dyDescent="0.2">
      <c r="A12" s="1"/>
      <c r="B12" s="2">
        <f>入力用!I20</f>
        <v>0</v>
      </c>
      <c r="C12" s="2">
        <f>B12+入力用!L20</f>
        <v>0</v>
      </c>
      <c r="D12" s="2">
        <f>C12+入力用!O20</f>
        <v>0</v>
      </c>
      <c r="E12" s="2">
        <f>D12+入力用!R20</f>
        <v>0</v>
      </c>
      <c r="F12" s="2">
        <f>E12+入力用!U20</f>
        <v>0</v>
      </c>
      <c r="G12" s="2">
        <f>F12+入力用!X20</f>
        <v>0</v>
      </c>
      <c r="H12" s="2">
        <f>G12+入力用!AA20</f>
        <v>0</v>
      </c>
      <c r="I12" s="2">
        <f>H12+入力用!AD20</f>
        <v>0</v>
      </c>
      <c r="J12" s="2">
        <f>I12+入力用!AG20</f>
        <v>0</v>
      </c>
      <c r="K12" s="2">
        <f>J12+入力用!AJ20</f>
        <v>0</v>
      </c>
      <c r="L12" s="2">
        <f>K12+入力用!AM20</f>
        <v>0</v>
      </c>
      <c r="N12" s="2">
        <f>入力用!I20</f>
        <v>0</v>
      </c>
      <c r="O12" s="2">
        <f>入力用!L20</f>
        <v>0</v>
      </c>
      <c r="P12" s="2">
        <f>入力用!O20</f>
        <v>0</v>
      </c>
      <c r="Q12" s="2">
        <f>入力用!R20</f>
        <v>0</v>
      </c>
      <c r="R12" s="2">
        <f>入力用!U20</f>
        <v>0</v>
      </c>
      <c r="S12" s="2">
        <f>入力用!X20</f>
        <v>0</v>
      </c>
      <c r="T12" s="2">
        <f>入力用!AA20</f>
        <v>0</v>
      </c>
      <c r="U12" s="2">
        <f>入力用!AD20</f>
        <v>0</v>
      </c>
      <c r="V12" s="2">
        <f>入力用!AG20</f>
        <v>0</v>
      </c>
      <c r="W12" s="2">
        <f>入力用!AJ20</f>
        <v>0</v>
      </c>
      <c r="X12" s="2">
        <f>入力用!AM20</f>
        <v>0</v>
      </c>
      <c r="Y12" s="2">
        <f>入力用!AP20</f>
        <v>0</v>
      </c>
    </row>
    <row r="13" spans="1:25" x14ac:dyDescent="0.2">
      <c r="A13" s="1"/>
      <c r="B13" s="2">
        <f>入力用!I21</f>
        <v>0</v>
      </c>
      <c r="C13" s="2">
        <f>B13+入力用!L21</f>
        <v>0</v>
      </c>
      <c r="D13" s="2">
        <f>C13+入力用!O21</f>
        <v>0</v>
      </c>
      <c r="E13" s="2">
        <f>D13+入力用!R21</f>
        <v>0</v>
      </c>
      <c r="F13" s="2">
        <f>E13+入力用!U21</f>
        <v>0</v>
      </c>
      <c r="G13" s="2">
        <f>F13+入力用!X21</f>
        <v>0</v>
      </c>
      <c r="H13" s="2">
        <f>G13+入力用!AA21</f>
        <v>0</v>
      </c>
      <c r="I13" s="2">
        <f>H13+入力用!AD21</f>
        <v>0</v>
      </c>
      <c r="J13" s="2">
        <f>I13+入力用!AG21</f>
        <v>0</v>
      </c>
      <c r="K13" s="2">
        <f>J13+入力用!AJ21</f>
        <v>0</v>
      </c>
      <c r="L13" s="2">
        <f>K13+入力用!AM21</f>
        <v>0</v>
      </c>
      <c r="N13" s="2">
        <f>入力用!I21</f>
        <v>0</v>
      </c>
      <c r="O13" s="2">
        <f>入力用!L21</f>
        <v>0</v>
      </c>
      <c r="P13" s="2">
        <f>入力用!O21</f>
        <v>0</v>
      </c>
      <c r="Q13" s="2">
        <f>入力用!R21</f>
        <v>0</v>
      </c>
      <c r="R13" s="2">
        <f>入力用!U21</f>
        <v>0</v>
      </c>
      <c r="S13" s="2">
        <f>入力用!X21</f>
        <v>0</v>
      </c>
      <c r="T13" s="2">
        <f>入力用!AA21</f>
        <v>0</v>
      </c>
      <c r="U13" s="2">
        <f>入力用!AD21</f>
        <v>0</v>
      </c>
      <c r="V13" s="2">
        <f>入力用!AG21</f>
        <v>0</v>
      </c>
      <c r="W13" s="2">
        <f>入力用!AJ21</f>
        <v>0</v>
      </c>
      <c r="X13" s="2">
        <f>入力用!AM21</f>
        <v>0</v>
      </c>
      <c r="Y13" s="2">
        <f>入力用!AP21</f>
        <v>0</v>
      </c>
    </row>
    <row r="14" spans="1:25" x14ac:dyDescent="0.2">
      <c r="A14" s="1"/>
      <c r="B14" s="2">
        <f>入力用!I22</f>
        <v>0</v>
      </c>
      <c r="C14" s="2">
        <f>B14+入力用!L22</f>
        <v>0</v>
      </c>
      <c r="D14" s="2">
        <f>C14+入力用!O22</f>
        <v>0</v>
      </c>
      <c r="E14" s="2">
        <f>D14+入力用!R22</f>
        <v>0</v>
      </c>
      <c r="F14" s="2">
        <f>E14+入力用!U22</f>
        <v>0</v>
      </c>
      <c r="G14" s="2">
        <f>F14+入力用!X22</f>
        <v>0</v>
      </c>
      <c r="H14" s="2">
        <f>G14+入力用!AA22</f>
        <v>0</v>
      </c>
      <c r="I14" s="2">
        <f>H14+入力用!AD22</f>
        <v>0</v>
      </c>
      <c r="J14" s="2">
        <f>I14+入力用!AG22</f>
        <v>0</v>
      </c>
      <c r="K14" s="2">
        <f>J14+入力用!AJ22</f>
        <v>0</v>
      </c>
      <c r="L14" s="2">
        <f>K14+入力用!AM22</f>
        <v>0</v>
      </c>
      <c r="N14" s="2">
        <f>入力用!I22</f>
        <v>0</v>
      </c>
      <c r="O14" s="2">
        <f>入力用!L22</f>
        <v>0</v>
      </c>
      <c r="P14" s="2">
        <f>入力用!O22</f>
        <v>0</v>
      </c>
      <c r="Q14" s="2">
        <f>入力用!R22</f>
        <v>0</v>
      </c>
      <c r="R14" s="2">
        <f>入力用!U22</f>
        <v>0</v>
      </c>
      <c r="S14" s="2">
        <f>入力用!X22</f>
        <v>0</v>
      </c>
      <c r="T14" s="2">
        <f>入力用!AA22</f>
        <v>0</v>
      </c>
      <c r="U14" s="2">
        <f>入力用!AD22</f>
        <v>0</v>
      </c>
      <c r="V14" s="2">
        <f>入力用!AG22</f>
        <v>0</v>
      </c>
      <c r="W14" s="2">
        <f>入力用!AJ22</f>
        <v>0</v>
      </c>
      <c r="X14" s="2">
        <f>入力用!AM22</f>
        <v>0</v>
      </c>
      <c r="Y14" s="2">
        <f>入力用!AP22</f>
        <v>0</v>
      </c>
    </row>
    <row r="15" spans="1:25" x14ac:dyDescent="0.2">
      <c r="A15" s="1"/>
      <c r="B15" s="2">
        <f>入力用!I23</f>
        <v>0</v>
      </c>
      <c r="C15" s="2">
        <f>B15+入力用!L23</f>
        <v>0</v>
      </c>
      <c r="D15" s="2">
        <f>C15+入力用!O23</f>
        <v>0</v>
      </c>
      <c r="E15" s="2">
        <f>D15+入力用!R23</f>
        <v>0</v>
      </c>
      <c r="F15" s="2">
        <f>E15+入力用!U23</f>
        <v>0</v>
      </c>
      <c r="G15" s="2">
        <f>F15+入力用!X23</f>
        <v>0</v>
      </c>
      <c r="H15" s="2">
        <f>G15+入力用!AA23</f>
        <v>0</v>
      </c>
      <c r="I15" s="2">
        <f>H15+入力用!AD23</f>
        <v>0</v>
      </c>
      <c r="J15" s="2">
        <f>I15+入力用!AG23</f>
        <v>0</v>
      </c>
      <c r="K15" s="2">
        <f>J15+入力用!AJ23</f>
        <v>0</v>
      </c>
      <c r="L15" s="2">
        <f>K15+入力用!AM23</f>
        <v>0</v>
      </c>
      <c r="N15" s="2">
        <f>入力用!I23</f>
        <v>0</v>
      </c>
      <c r="O15" s="2">
        <f>入力用!L23</f>
        <v>0</v>
      </c>
      <c r="P15" s="2">
        <f>入力用!O23</f>
        <v>0</v>
      </c>
      <c r="Q15" s="2">
        <f>入力用!R23</f>
        <v>0</v>
      </c>
      <c r="R15" s="2">
        <f>入力用!U23</f>
        <v>0</v>
      </c>
      <c r="S15" s="2">
        <f>入力用!X23</f>
        <v>0</v>
      </c>
      <c r="T15" s="2">
        <f>入力用!AA23</f>
        <v>0</v>
      </c>
      <c r="U15" s="2">
        <f>入力用!AD23</f>
        <v>0</v>
      </c>
      <c r="V15" s="2">
        <f>入力用!AG23</f>
        <v>0</v>
      </c>
      <c r="W15" s="2">
        <f>入力用!AJ23</f>
        <v>0</v>
      </c>
      <c r="X15" s="2">
        <f>入力用!AM23</f>
        <v>0</v>
      </c>
      <c r="Y15" s="2">
        <f>入力用!AP23</f>
        <v>0</v>
      </c>
    </row>
    <row r="16" spans="1:25" x14ac:dyDescent="0.2">
      <c r="A16" s="1"/>
      <c r="B16" s="2">
        <f>入力用!I24</f>
        <v>0</v>
      </c>
      <c r="C16" s="2">
        <f>B16+入力用!L24</f>
        <v>0</v>
      </c>
      <c r="D16" s="2">
        <f>C16+入力用!O24</f>
        <v>0</v>
      </c>
      <c r="E16" s="2">
        <f>D16+入力用!R24</f>
        <v>0</v>
      </c>
      <c r="F16" s="2">
        <f>E16+入力用!U24</f>
        <v>0</v>
      </c>
      <c r="G16" s="2">
        <f>F16+入力用!X24</f>
        <v>0</v>
      </c>
      <c r="H16" s="2">
        <f>G16+入力用!AA24</f>
        <v>0</v>
      </c>
      <c r="I16" s="2">
        <f>H16+入力用!AD24</f>
        <v>0</v>
      </c>
      <c r="J16" s="2">
        <f>I16+入力用!AG24</f>
        <v>0</v>
      </c>
      <c r="K16" s="2">
        <f>J16+入力用!AJ24</f>
        <v>0</v>
      </c>
      <c r="L16" s="2">
        <f>K16+入力用!AM24</f>
        <v>0</v>
      </c>
      <c r="N16" s="2">
        <f>入力用!I24</f>
        <v>0</v>
      </c>
      <c r="O16" s="2">
        <f>入力用!L24</f>
        <v>0</v>
      </c>
      <c r="P16" s="2">
        <f>入力用!O24</f>
        <v>0</v>
      </c>
      <c r="Q16" s="2">
        <f>入力用!R24</f>
        <v>0</v>
      </c>
      <c r="R16" s="2">
        <f>入力用!U24</f>
        <v>0</v>
      </c>
      <c r="S16" s="2">
        <f>入力用!X24</f>
        <v>0</v>
      </c>
      <c r="T16" s="2">
        <f>入力用!AA24</f>
        <v>0</v>
      </c>
      <c r="U16" s="2">
        <f>入力用!AD24</f>
        <v>0</v>
      </c>
      <c r="V16" s="2">
        <f>入力用!AG24</f>
        <v>0</v>
      </c>
      <c r="W16" s="2">
        <f>入力用!AJ24</f>
        <v>0</v>
      </c>
      <c r="X16" s="2">
        <f>入力用!AM24</f>
        <v>0</v>
      </c>
      <c r="Y16" s="2">
        <f>入力用!AP24</f>
        <v>0</v>
      </c>
    </row>
    <row r="17" spans="1:25" x14ac:dyDescent="0.2">
      <c r="A17" s="1"/>
      <c r="B17" s="2">
        <f>入力用!I25</f>
        <v>0</v>
      </c>
      <c r="C17" s="2">
        <f>B17+入力用!L25</f>
        <v>0</v>
      </c>
      <c r="D17" s="2">
        <f>C17+入力用!O25</f>
        <v>0</v>
      </c>
      <c r="E17" s="2">
        <f>D17+入力用!R25</f>
        <v>0</v>
      </c>
      <c r="F17" s="2">
        <f>E17+入力用!U25</f>
        <v>0</v>
      </c>
      <c r="G17" s="2">
        <f>F17+入力用!X25</f>
        <v>0</v>
      </c>
      <c r="H17" s="2">
        <f>G17+入力用!AA25</f>
        <v>0</v>
      </c>
      <c r="I17" s="2">
        <f>H17+入力用!AD25</f>
        <v>0</v>
      </c>
      <c r="J17" s="2">
        <f>I17+入力用!AG25</f>
        <v>0</v>
      </c>
      <c r="K17" s="2">
        <f>J17+入力用!AJ25</f>
        <v>0</v>
      </c>
      <c r="L17" s="2">
        <f>K17+入力用!AM25</f>
        <v>0</v>
      </c>
      <c r="N17" s="2">
        <f>入力用!I25</f>
        <v>0</v>
      </c>
      <c r="O17" s="2">
        <f>入力用!L25</f>
        <v>0</v>
      </c>
      <c r="P17" s="2">
        <f>入力用!O25</f>
        <v>0</v>
      </c>
      <c r="Q17" s="2">
        <f>入力用!R25</f>
        <v>0</v>
      </c>
      <c r="R17" s="2">
        <f>入力用!U25</f>
        <v>0</v>
      </c>
      <c r="S17" s="2">
        <f>入力用!X25</f>
        <v>0</v>
      </c>
      <c r="T17" s="2">
        <f>入力用!AA25</f>
        <v>0</v>
      </c>
      <c r="U17" s="2">
        <f>入力用!AD25</f>
        <v>0</v>
      </c>
      <c r="V17" s="2">
        <f>入力用!AG25</f>
        <v>0</v>
      </c>
      <c r="W17" s="2">
        <f>入力用!AJ25</f>
        <v>0</v>
      </c>
      <c r="X17" s="2">
        <f>入力用!AM25</f>
        <v>0</v>
      </c>
      <c r="Y17" s="2">
        <f>入力用!AP25</f>
        <v>0</v>
      </c>
    </row>
    <row r="18" spans="1:25" x14ac:dyDescent="0.2">
      <c r="A18" s="1"/>
      <c r="B18" s="2">
        <f>入力用!I26</f>
        <v>0</v>
      </c>
      <c r="C18" s="2">
        <f>B18+入力用!L26</f>
        <v>0</v>
      </c>
      <c r="D18" s="2">
        <f>C18+入力用!O26</f>
        <v>0</v>
      </c>
      <c r="E18" s="2">
        <f>D18+入力用!R26</f>
        <v>0</v>
      </c>
      <c r="F18" s="2">
        <f>E18+入力用!U26</f>
        <v>0</v>
      </c>
      <c r="G18" s="2">
        <f>F18+入力用!X26</f>
        <v>0</v>
      </c>
      <c r="H18" s="2">
        <f>G18+入力用!AA26</f>
        <v>0</v>
      </c>
      <c r="I18" s="2">
        <f>H18+入力用!AD26</f>
        <v>0</v>
      </c>
      <c r="J18" s="2">
        <f>I18+入力用!AG26</f>
        <v>0</v>
      </c>
      <c r="K18" s="2">
        <f>J18+入力用!AJ26</f>
        <v>0</v>
      </c>
      <c r="L18" s="2">
        <f>K18+入力用!AM26</f>
        <v>0</v>
      </c>
      <c r="N18" s="2">
        <f>入力用!I26</f>
        <v>0</v>
      </c>
      <c r="O18" s="2">
        <f>入力用!L26</f>
        <v>0</v>
      </c>
      <c r="P18" s="2">
        <f>入力用!O26</f>
        <v>0</v>
      </c>
      <c r="Q18" s="2">
        <f>入力用!R26</f>
        <v>0</v>
      </c>
      <c r="R18" s="2">
        <f>入力用!U26</f>
        <v>0</v>
      </c>
      <c r="S18" s="2">
        <f>入力用!X26</f>
        <v>0</v>
      </c>
      <c r="T18" s="2">
        <f>入力用!AA26</f>
        <v>0</v>
      </c>
      <c r="U18" s="2">
        <f>入力用!AD26</f>
        <v>0</v>
      </c>
      <c r="V18" s="2">
        <f>入力用!AG26</f>
        <v>0</v>
      </c>
      <c r="W18" s="2">
        <f>入力用!AJ26</f>
        <v>0</v>
      </c>
      <c r="X18" s="2">
        <f>入力用!AM26</f>
        <v>0</v>
      </c>
      <c r="Y18" s="2">
        <f>入力用!AP26</f>
        <v>0</v>
      </c>
    </row>
    <row r="19" spans="1:25" x14ac:dyDescent="0.2">
      <c r="A19" s="1"/>
      <c r="B19" s="2">
        <f>入力用!I27</f>
        <v>0</v>
      </c>
      <c r="C19" s="2">
        <f>B19+入力用!L27</f>
        <v>0</v>
      </c>
      <c r="D19" s="2">
        <f>C19+入力用!O27</f>
        <v>0</v>
      </c>
      <c r="E19" s="2">
        <f>D19+入力用!R27</f>
        <v>0</v>
      </c>
      <c r="F19" s="2">
        <f>E19+入力用!U27</f>
        <v>0</v>
      </c>
      <c r="G19" s="2">
        <f>F19+入力用!X27</f>
        <v>0</v>
      </c>
      <c r="H19" s="2">
        <f>G19+入力用!AA27</f>
        <v>0</v>
      </c>
      <c r="I19" s="2">
        <f>H19+入力用!AD27</f>
        <v>0</v>
      </c>
      <c r="J19" s="2">
        <f>I19+入力用!AG27</f>
        <v>0</v>
      </c>
      <c r="K19" s="2">
        <f>J19+入力用!AJ27</f>
        <v>0</v>
      </c>
      <c r="L19" s="2">
        <f>K19+入力用!AM27</f>
        <v>0</v>
      </c>
      <c r="N19" s="2">
        <f>入力用!I27</f>
        <v>0</v>
      </c>
      <c r="O19" s="2">
        <f>入力用!L27</f>
        <v>0</v>
      </c>
      <c r="P19" s="2">
        <f>入力用!O27</f>
        <v>0</v>
      </c>
      <c r="Q19" s="2">
        <f>入力用!R27</f>
        <v>0</v>
      </c>
      <c r="R19" s="2">
        <f>入力用!U27</f>
        <v>0</v>
      </c>
      <c r="S19" s="2">
        <f>入力用!X27</f>
        <v>0</v>
      </c>
      <c r="T19" s="2">
        <f>入力用!AA27</f>
        <v>0</v>
      </c>
      <c r="U19" s="2">
        <f>入力用!AD27</f>
        <v>0</v>
      </c>
      <c r="V19" s="2">
        <f>入力用!AG27</f>
        <v>0</v>
      </c>
      <c r="W19" s="2">
        <f>入力用!AJ27</f>
        <v>0</v>
      </c>
      <c r="X19" s="2">
        <f>入力用!AM27</f>
        <v>0</v>
      </c>
      <c r="Y19" s="2">
        <f>入力用!AP27</f>
        <v>0</v>
      </c>
    </row>
    <row r="20" spans="1:25" x14ac:dyDescent="0.2">
      <c r="A20" s="1"/>
      <c r="B20" s="2">
        <f>入力用!I28</f>
        <v>0</v>
      </c>
      <c r="C20" s="2">
        <f>B20+入力用!L28</f>
        <v>0</v>
      </c>
      <c r="D20" s="2">
        <f>C20+入力用!O28</f>
        <v>0</v>
      </c>
      <c r="E20" s="2">
        <f>D20+入力用!R28</f>
        <v>0</v>
      </c>
      <c r="F20" s="2">
        <f>E20+入力用!U28</f>
        <v>0</v>
      </c>
      <c r="G20" s="2">
        <f>F20+入力用!X28</f>
        <v>0</v>
      </c>
      <c r="H20" s="2">
        <f>G20+入力用!AA28</f>
        <v>0</v>
      </c>
      <c r="I20" s="2">
        <f>H20+入力用!AD28</f>
        <v>0</v>
      </c>
      <c r="J20" s="2">
        <f>I20+入力用!AG28</f>
        <v>0</v>
      </c>
      <c r="K20" s="2">
        <f>J20+入力用!AJ28</f>
        <v>0</v>
      </c>
      <c r="L20" s="2">
        <f>K20+入力用!AM28</f>
        <v>0</v>
      </c>
      <c r="N20" s="2">
        <f>入力用!I28</f>
        <v>0</v>
      </c>
      <c r="O20" s="2">
        <f>入力用!L28</f>
        <v>0</v>
      </c>
      <c r="P20" s="2">
        <f>入力用!O28</f>
        <v>0</v>
      </c>
      <c r="Q20" s="2">
        <f>入力用!R28</f>
        <v>0</v>
      </c>
      <c r="R20" s="2">
        <f>入力用!U28</f>
        <v>0</v>
      </c>
      <c r="S20" s="2">
        <f>入力用!X28</f>
        <v>0</v>
      </c>
      <c r="T20" s="2">
        <f>入力用!AA28</f>
        <v>0</v>
      </c>
      <c r="U20" s="2">
        <f>入力用!AD28</f>
        <v>0</v>
      </c>
      <c r="V20" s="2">
        <f>入力用!AG28</f>
        <v>0</v>
      </c>
      <c r="W20" s="2">
        <f>入力用!AJ28</f>
        <v>0</v>
      </c>
      <c r="X20" s="2">
        <f>入力用!AM28</f>
        <v>0</v>
      </c>
      <c r="Y20" s="2">
        <f>入力用!AP28</f>
        <v>0</v>
      </c>
    </row>
    <row r="21" spans="1:25" x14ac:dyDescent="0.2">
      <c r="A21" s="1"/>
      <c r="B21" s="2">
        <f>入力用!I29</f>
        <v>0</v>
      </c>
      <c r="C21" s="2">
        <f>B21+入力用!L29</f>
        <v>0</v>
      </c>
      <c r="D21" s="2">
        <f>C21+入力用!O29</f>
        <v>0</v>
      </c>
      <c r="E21" s="2">
        <f>D21+入力用!R29</f>
        <v>0</v>
      </c>
      <c r="F21" s="2">
        <f>E21+入力用!U29</f>
        <v>0</v>
      </c>
      <c r="G21" s="2">
        <f>F21+入力用!X29</f>
        <v>0</v>
      </c>
      <c r="H21" s="2">
        <f>G21+入力用!AA29</f>
        <v>0</v>
      </c>
      <c r="I21" s="2">
        <f>H21+入力用!AD29</f>
        <v>0</v>
      </c>
      <c r="J21" s="2">
        <f>I21+入力用!AG29</f>
        <v>0</v>
      </c>
      <c r="K21" s="2">
        <f>J21+入力用!AJ29</f>
        <v>0</v>
      </c>
      <c r="L21" s="2">
        <f>K21+入力用!AM29</f>
        <v>0</v>
      </c>
      <c r="N21" s="2">
        <f>入力用!I29</f>
        <v>0</v>
      </c>
      <c r="O21" s="2">
        <f>入力用!L29</f>
        <v>0</v>
      </c>
      <c r="P21" s="2">
        <f>入力用!O29</f>
        <v>0</v>
      </c>
      <c r="Q21" s="2">
        <f>入力用!R29</f>
        <v>0</v>
      </c>
      <c r="R21" s="2">
        <f>入力用!U29</f>
        <v>0</v>
      </c>
      <c r="S21" s="2">
        <f>入力用!X29</f>
        <v>0</v>
      </c>
      <c r="T21" s="2">
        <f>入力用!AA29</f>
        <v>0</v>
      </c>
      <c r="U21" s="2">
        <f>入力用!AD29</f>
        <v>0</v>
      </c>
      <c r="V21" s="2">
        <f>入力用!AG29</f>
        <v>0</v>
      </c>
      <c r="W21" s="2">
        <f>入力用!AJ29</f>
        <v>0</v>
      </c>
      <c r="X21" s="2">
        <f>入力用!AM29</f>
        <v>0</v>
      </c>
      <c r="Y21" s="2">
        <f>入力用!AP29</f>
        <v>0</v>
      </c>
    </row>
    <row r="22" spans="1:25" x14ac:dyDescent="0.2">
      <c r="A22" s="1"/>
      <c r="B22" s="2">
        <f>入力用!I30</f>
        <v>0</v>
      </c>
      <c r="C22" s="2">
        <f>B22+入力用!L30</f>
        <v>0</v>
      </c>
      <c r="D22" s="2">
        <f>C22+入力用!O30</f>
        <v>0</v>
      </c>
      <c r="E22" s="2">
        <f>D22+入力用!R30</f>
        <v>0</v>
      </c>
      <c r="F22" s="2">
        <f>E22+入力用!U30</f>
        <v>0</v>
      </c>
      <c r="G22" s="2">
        <f>F22+入力用!X30</f>
        <v>0</v>
      </c>
      <c r="H22" s="2">
        <f>G22+入力用!AA30</f>
        <v>0</v>
      </c>
      <c r="I22" s="2">
        <f>H22+入力用!AD30</f>
        <v>0</v>
      </c>
      <c r="J22" s="2">
        <f>I22+入力用!AG30</f>
        <v>0</v>
      </c>
      <c r="K22" s="2">
        <f>J22+入力用!AJ30</f>
        <v>0</v>
      </c>
      <c r="L22" s="2">
        <f>K22+入力用!AM30</f>
        <v>0</v>
      </c>
      <c r="N22" s="2">
        <f>入力用!I30</f>
        <v>0</v>
      </c>
      <c r="O22" s="2">
        <f>入力用!L30</f>
        <v>0</v>
      </c>
      <c r="P22" s="2">
        <f>入力用!O30</f>
        <v>0</v>
      </c>
      <c r="Q22" s="2">
        <f>入力用!R30</f>
        <v>0</v>
      </c>
      <c r="R22" s="2">
        <f>入力用!U30</f>
        <v>0</v>
      </c>
      <c r="S22" s="2">
        <f>入力用!X30</f>
        <v>0</v>
      </c>
      <c r="T22" s="2">
        <f>入力用!AA30</f>
        <v>0</v>
      </c>
      <c r="U22" s="2">
        <f>入力用!AD30</f>
        <v>0</v>
      </c>
      <c r="V22" s="2">
        <f>入力用!AG30</f>
        <v>0</v>
      </c>
      <c r="W22" s="2">
        <f>入力用!AJ30</f>
        <v>0</v>
      </c>
      <c r="X22" s="2">
        <f>入力用!AM30</f>
        <v>0</v>
      </c>
      <c r="Y22" s="2">
        <f>入力用!AP30</f>
        <v>0</v>
      </c>
    </row>
    <row r="23" spans="1:25" x14ac:dyDescent="0.2">
      <c r="A23" s="1"/>
      <c r="B23" s="2">
        <f>入力用!I31</f>
        <v>0</v>
      </c>
      <c r="C23" s="2">
        <f>B23+入力用!L31</f>
        <v>0</v>
      </c>
      <c r="D23" s="2">
        <f>C23+入力用!O31</f>
        <v>0</v>
      </c>
      <c r="E23" s="2">
        <f>D23+入力用!R31</f>
        <v>0</v>
      </c>
      <c r="F23" s="2">
        <f>E23+入力用!U31</f>
        <v>0</v>
      </c>
      <c r="G23" s="2">
        <f>F23+入力用!X31</f>
        <v>0</v>
      </c>
      <c r="H23" s="2">
        <f>G23+入力用!AA31</f>
        <v>0</v>
      </c>
      <c r="I23" s="2">
        <f>H23+入力用!AD31</f>
        <v>0</v>
      </c>
      <c r="J23" s="2">
        <f>I23+入力用!AG31</f>
        <v>0</v>
      </c>
      <c r="K23" s="2">
        <f>J23+入力用!AJ31</f>
        <v>0</v>
      </c>
      <c r="L23" s="2">
        <f>K23+入力用!AM31</f>
        <v>0</v>
      </c>
      <c r="N23" s="2">
        <f>入力用!I31</f>
        <v>0</v>
      </c>
      <c r="O23" s="2">
        <f>入力用!L31</f>
        <v>0</v>
      </c>
      <c r="P23" s="2">
        <f>入力用!O31</f>
        <v>0</v>
      </c>
      <c r="Q23" s="2">
        <f>入力用!R31</f>
        <v>0</v>
      </c>
      <c r="R23" s="2">
        <f>入力用!U31</f>
        <v>0</v>
      </c>
      <c r="S23" s="2">
        <f>入力用!X31</f>
        <v>0</v>
      </c>
      <c r="T23" s="2">
        <f>入力用!AA31</f>
        <v>0</v>
      </c>
      <c r="U23" s="2">
        <f>入力用!AD31</f>
        <v>0</v>
      </c>
      <c r="V23" s="2">
        <f>入力用!AG31</f>
        <v>0</v>
      </c>
      <c r="W23" s="2">
        <f>入力用!AJ31</f>
        <v>0</v>
      </c>
      <c r="X23" s="2">
        <f>入力用!AM31</f>
        <v>0</v>
      </c>
      <c r="Y23" s="2">
        <f>入力用!AP31</f>
        <v>0</v>
      </c>
    </row>
    <row r="24" spans="1:25" x14ac:dyDescent="0.2">
      <c r="A24" s="1"/>
      <c r="B24" s="2">
        <f>入力用!I32</f>
        <v>0</v>
      </c>
      <c r="C24" s="2">
        <f>B24+入力用!L32</f>
        <v>0</v>
      </c>
      <c r="D24" s="2">
        <f>C24+入力用!O32</f>
        <v>0</v>
      </c>
      <c r="E24" s="2">
        <f>D24+入力用!R32</f>
        <v>0</v>
      </c>
      <c r="F24" s="2">
        <f>E24+入力用!U32</f>
        <v>0</v>
      </c>
      <c r="G24" s="2">
        <f>F24+入力用!X32</f>
        <v>0</v>
      </c>
      <c r="H24" s="2">
        <f>G24+入力用!AA32</f>
        <v>0</v>
      </c>
      <c r="I24" s="2">
        <f>H24+入力用!AD32</f>
        <v>0</v>
      </c>
      <c r="J24" s="2">
        <f>I24+入力用!AG32</f>
        <v>0</v>
      </c>
      <c r="K24" s="2">
        <f>J24+入力用!AJ32</f>
        <v>0</v>
      </c>
      <c r="L24" s="2">
        <f>K24+入力用!AM32</f>
        <v>0</v>
      </c>
      <c r="N24" s="2">
        <f>入力用!I32</f>
        <v>0</v>
      </c>
      <c r="O24" s="2">
        <f>入力用!L32</f>
        <v>0</v>
      </c>
      <c r="P24" s="2">
        <f>入力用!O32</f>
        <v>0</v>
      </c>
      <c r="Q24" s="2">
        <f>入力用!R32</f>
        <v>0</v>
      </c>
      <c r="R24" s="2">
        <f>入力用!U32</f>
        <v>0</v>
      </c>
      <c r="S24" s="2">
        <f>入力用!X32</f>
        <v>0</v>
      </c>
      <c r="T24" s="2">
        <f>入力用!AA32</f>
        <v>0</v>
      </c>
      <c r="U24" s="2">
        <f>入力用!AD32</f>
        <v>0</v>
      </c>
      <c r="V24" s="2">
        <f>入力用!AG32</f>
        <v>0</v>
      </c>
      <c r="W24" s="2">
        <f>入力用!AJ32</f>
        <v>0</v>
      </c>
      <c r="X24" s="2">
        <f>入力用!AM32</f>
        <v>0</v>
      </c>
      <c r="Y24" s="2">
        <f>入力用!AP32</f>
        <v>0</v>
      </c>
    </row>
    <row r="25" spans="1:25" x14ac:dyDescent="0.2">
      <c r="A25" s="1"/>
      <c r="B25" s="2">
        <f>入力用!I33</f>
        <v>0</v>
      </c>
      <c r="C25" s="2">
        <f>B25+入力用!L33</f>
        <v>0</v>
      </c>
      <c r="D25" s="2">
        <f>C25+入力用!O33</f>
        <v>0</v>
      </c>
      <c r="E25" s="2">
        <f>D25+入力用!R33</f>
        <v>0</v>
      </c>
      <c r="F25" s="2">
        <f>E25+入力用!U33</f>
        <v>0</v>
      </c>
      <c r="G25" s="2">
        <f>F25+入力用!X33</f>
        <v>0</v>
      </c>
      <c r="H25" s="2">
        <f>G25+入力用!AA33</f>
        <v>0</v>
      </c>
      <c r="I25" s="2">
        <f>H25+入力用!AD33</f>
        <v>0</v>
      </c>
      <c r="J25" s="2">
        <f>I25+入力用!AG33</f>
        <v>0</v>
      </c>
      <c r="K25" s="2">
        <f>J25+入力用!AJ33</f>
        <v>0</v>
      </c>
      <c r="L25" s="2">
        <f>K25+入力用!AM33</f>
        <v>0</v>
      </c>
      <c r="N25" s="2">
        <f>入力用!I33</f>
        <v>0</v>
      </c>
      <c r="O25" s="2">
        <f>入力用!L33</f>
        <v>0</v>
      </c>
      <c r="P25" s="2">
        <f>入力用!O33</f>
        <v>0</v>
      </c>
      <c r="Q25" s="2">
        <f>入力用!R33</f>
        <v>0</v>
      </c>
      <c r="R25" s="2">
        <f>入力用!U33</f>
        <v>0</v>
      </c>
      <c r="S25" s="2">
        <f>入力用!X33</f>
        <v>0</v>
      </c>
      <c r="T25" s="2">
        <f>入力用!AA33</f>
        <v>0</v>
      </c>
      <c r="U25" s="2">
        <f>入力用!AD33</f>
        <v>0</v>
      </c>
      <c r="V25" s="2">
        <f>入力用!AG33</f>
        <v>0</v>
      </c>
      <c r="W25" s="2">
        <f>入力用!AJ33</f>
        <v>0</v>
      </c>
      <c r="X25" s="2">
        <f>入力用!AM33</f>
        <v>0</v>
      </c>
      <c r="Y25" s="2">
        <f>入力用!AP33</f>
        <v>0</v>
      </c>
    </row>
    <row r="26" spans="1:25" x14ac:dyDescent="0.2">
      <c r="A26" s="1"/>
      <c r="B26" s="2">
        <f>入力用!I34</f>
        <v>0</v>
      </c>
      <c r="C26" s="2">
        <f>B26+入力用!L34</f>
        <v>0</v>
      </c>
      <c r="D26" s="2">
        <f>C26+入力用!O34</f>
        <v>0</v>
      </c>
      <c r="E26" s="2">
        <f>D26+入力用!R34</f>
        <v>0</v>
      </c>
      <c r="F26" s="2">
        <f>E26+入力用!U34</f>
        <v>0</v>
      </c>
      <c r="G26" s="2">
        <f>F26+入力用!X34</f>
        <v>0</v>
      </c>
      <c r="H26" s="2">
        <f>G26+入力用!AA34</f>
        <v>0</v>
      </c>
      <c r="I26" s="2">
        <f>H26+入力用!AD34</f>
        <v>0</v>
      </c>
      <c r="J26" s="2">
        <f>I26+入力用!AG34</f>
        <v>0</v>
      </c>
      <c r="K26" s="2">
        <f>J26+入力用!AJ34</f>
        <v>0</v>
      </c>
      <c r="L26" s="2">
        <f>K26+入力用!AM34</f>
        <v>0</v>
      </c>
      <c r="N26" s="2">
        <f>入力用!I34</f>
        <v>0</v>
      </c>
      <c r="O26" s="2">
        <f>入力用!L34</f>
        <v>0</v>
      </c>
      <c r="P26" s="2">
        <f>入力用!O34</f>
        <v>0</v>
      </c>
      <c r="Q26" s="2">
        <f>入力用!R34</f>
        <v>0</v>
      </c>
      <c r="R26" s="2">
        <f>入力用!U34</f>
        <v>0</v>
      </c>
      <c r="S26" s="2">
        <f>入力用!X34</f>
        <v>0</v>
      </c>
      <c r="T26" s="2">
        <f>入力用!AA34</f>
        <v>0</v>
      </c>
      <c r="U26" s="2">
        <f>入力用!AD34</f>
        <v>0</v>
      </c>
      <c r="V26" s="2">
        <f>入力用!AG34</f>
        <v>0</v>
      </c>
      <c r="W26" s="2">
        <f>入力用!AJ34</f>
        <v>0</v>
      </c>
      <c r="X26" s="2">
        <f>入力用!AM34</f>
        <v>0</v>
      </c>
      <c r="Y26" s="2">
        <f>入力用!AP34</f>
        <v>0</v>
      </c>
    </row>
    <row r="27" spans="1:25" x14ac:dyDescent="0.2">
      <c r="A27" s="1"/>
      <c r="B27" s="2">
        <f>入力用!I35</f>
        <v>0</v>
      </c>
      <c r="C27" s="2">
        <f>B27+入力用!L35</f>
        <v>0</v>
      </c>
      <c r="D27" s="2">
        <f>C27+入力用!O35</f>
        <v>0</v>
      </c>
      <c r="E27" s="2">
        <f>D27+入力用!R35</f>
        <v>0</v>
      </c>
      <c r="F27" s="2">
        <f>E27+入力用!U35</f>
        <v>0</v>
      </c>
      <c r="G27" s="2">
        <f>F27+入力用!X35</f>
        <v>0</v>
      </c>
      <c r="H27" s="2">
        <f>G27+入力用!AA35</f>
        <v>0</v>
      </c>
      <c r="I27" s="2">
        <f>H27+入力用!AD35</f>
        <v>0</v>
      </c>
      <c r="J27" s="2">
        <f>I27+入力用!AG35</f>
        <v>0</v>
      </c>
      <c r="K27" s="2">
        <f>J27+入力用!AJ35</f>
        <v>0</v>
      </c>
      <c r="L27" s="2">
        <f>K27+入力用!AM35</f>
        <v>0</v>
      </c>
      <c r="N27" s="2">
        <f>入力用!I35</f>
        <v>0</v>
      </c>
      <c r="O27" s="2">
        <f>入力用!L35</f>
        <v>0</v>
      </c>
      <c r="P27" s="2">
        <f>入力用!O35</f>
        <v>0</v>
      </c>
      <c r="Q27" s="2">
        <f>入力用!R35</f>
        <v>0</v>
      </c>
      <c r="R27" s="2">
        <f>入力用!U35</f>
        <v>0</v>
      </c>
      <c r="S27" s="2">
        <f>入力用!X35</f>
        <v>0</v>
      </c>
      <c r="T27" s="2">
        <f>入力用!AA35</f>
        <v>0</v>
      </c>
      <c r="U27" s="2">
        <f>入力用!AD35</f>
        <v>0</v>
      </c>
      <c r="V27" s="2">
        <f>入力用!AG35</f>
        <v>0</v>
      </c>
      <c r="W27" s="2">
        <f>入力用!AJ35</f>
        <v>0</v>
      </c>
      <c r="X27" s="2">
        <f>入力用!AM35</f>
        <v>0</v>
      </c>
      <c r="Y27" s="2">
        <f>入力用!AP35</f>
        <v>0</v>
      </c>
    </row>
    <row r="28" spans="1:25" x14ac:dyDescent="0.2">
      <c r="A28" s="1"/>
      <c r="B28" s="2">
        <f>入力用!I36</f>
        <v>0</v>
      </c>
      <c r="C28" s="2">
        <f>B28+入力用!L36</f>
        <v>0</v>
      </c>
      <c r="D28" s="2">
        <f>C28+入力用!O36</f>
        <v>0</v>
      </c>
      <c r="E28" s="2">
        <f>D28+入力用!R36</f>
        <v>0</v>
      </c>
      <c r="F28" s="2">
        <f>E28+入力用!U36</f>
        <v>0</v>
      </c>
      <c r="G28" s="2">
        <f>F28+入力用!X36</f>
        <v>0</v>
      </c>
      <c r="H28" s="2">
        <f>G28+入力用!AA36</f>
        <v>0</v>
      </c>
      <c r="I28" s="2">
        <f>H28+入力用!AD36</f>
        <v>0</v>
      </c>
      <c r="J28" s="2">
        <f>I28+入力用!AG36</f>
        <v>0</v>
      </c>
      <c r="K28" s="2">
        <f>J28+入力用!AJ36</f>
        <v>0</v>
      </c>
      <c r="L28" s="2">
        <f>K28+入力用!AM36</f>
        <v>0</v>
      </c>
      <c r="N28" s="2">
        <f>入力用!I36</f>
        <v>0</v>
      </c>
      <c r="O28" s="2">
        <f>入力用!L36</f>
        <v>0</v>
      </c>
      <c r="P28" s="2">
        <f>入力用!O36</f>
        <v>0</v>
      </c>
      <c r="Q28" s="2">
        <f>入力用!R36</f>
        <v>0</v>
      </c>
      <c r="R28" s="2">
        <f>入力用!U36</f>
        <v>0</v>
      </c>
      <c r="S28" s="2">
        <f>入力用!X36</f>
        <v>0</v>
      </c>
      <c r="T28" s="2">
        <f>入力用!AA36</f>
        <v>0</v>
      </c>
      <c r="U28" s="2">
        <f>入力用!AD36</f>
        <v>0</v>
      </c>
      <c r="V28" s="2">
        <f>入力用!AG36</f>
        <v>0</v>
      </c>
      <c r="W28" s="2">
        <f>入力用!AJ36</f>
        <v>0</v>
      </c>
      <c r="X28" s="2">
        <f>入力用!AM36</f>
        <v>0</v>
      </c>
      <c r="Y28" s="2">
        <f>入力用!AP36</f>
        <v>0</v>
      </c>
    </row>
    <row r="29" spans="1:25" x14ac:dyDescent="0.2">
      <c r="A29" s="1"/>
      <c r="B29" s="2">
        <f>入力用!I37</f>
        <v>0</v>
      </c>
      <c r="C29" s="2">
        <f>B29+入力用!L37</f>
        <v>0</v>
      </c>
      <c r="D29" s="2">
        <f>C29+入力用!O37</f>
        <v>0</v>
      </c>
      <c r="E29" s="2">
        <f>D29+入力用!R37</f>
        <v>0</v>
      </c>
      <c r="F29" s="2">
        <f>E29+入力用!U37</f>
        <v>0</v>
      </c>
      <c r="G29" s="2">
        <f>F29+入力用!X37</f>
        <v>0</v>
      </c>
      <c r="H29" s="2">
        <f>G29+入力用!AA37</f>
        <v>0</v>
      </c>
      <c r="I29" s="2">
        <f>H29+入力用!AD37</f>
        <v>0</v>
      </c>
      <c r="J29" s="2">
        <f>I29+入力用!AG37</f>
        <v>0</v>
      </c>
      <c r="K29" s="2">
        <f>J29+入力用!AJ37</f>
        <v>0</v>
      </c>
      <c r="L29" s="2">
        <f>K29+入力用!AM37</f>
        <v>0</v>
      </c>
      <c r="N29" s="2">
        <f>入力用!I37</f>
        <v>0</v>
      </c>
      <c r="O29" s="2">
        <f>入力用!L37</f>
        <v>0</v>
      </c>
      <c r="P29" s="2">
        <f>入力用!O37</f>
        <v>0</v>
      </c>
      <c r="Q29" s="2">
        <f>入力用!R37</f>
        <v>0</v>
      </c>
      <c r="R29" s="2">
        <f>入力用!U37</f>
        <v>0</v>
      </c>
      <c r="S29" s="2">
        <f>入力用!X37</f>
        <v>0</v>
      </c>
      <c r="T29" s="2">
        <f>入力用!AA37</f>
        <v>0</v>
      </c>
      <c r="U29" s="2">
        <f>入力用!AD37</f>
        <v>0</v>
      </c>
      <c r="V29" s="2">
        <f>入力用!AG37</f>
        <v>0</v>
      </c>
      <c r="W29" s="2">
        <f>入力用!AJ37</f>
        <v>0</v>
      </c>
      <c r="X29" s="2">
        <f>入力用!AM37</f>
        <v>0</v>
      </c>
      <c r="Y29" s="2">
        <f>入力用!AP37</f>
        <v>0</v>
      </c>
    </row>
    <row r="30" spans="1:25" x14ac:dyDescent="0.2">
      <c r="A30" s="1"/>
      <c r="B30" s="2">
        <f>入力用!I38</f>
        <v>0</v>
      </c>
      <c r="C30" s="2">
        <f>B30+入力用!L38</f>
        <v>0</v>
      </c>
      <c r="D30" s="2">
        <f>C30+入力用!O38</f>
        <v>0</v>
      </c>
      <c r="E30" s="2">
        <f>D30+入力用!R38</f>
        <v>0</v>
      </c>
      <c r="F30" s="2">
        <f>E30+入力用!U38</f>
        <v>0</v>
      </c>
      <c r="G30" s="2">
        <f>F30+入力用!X38</f>
        <v>0</v>
      </c>
      <c r="H30" s="2">
        <f>G30+入力用!AA38</f>
        <v>0</v>
      </c>
      <c r="I30" s="2">
        <f>H30+入力用!AD38</f>
        <v>0</v>
      </c>
      <c r="J30" s="2">
        <f>I30+入力用!AG38</f>
        <v>0</v>
      </c>
      <c r="K30" s="2">
        <f>J30+入力用!AJ38</f>
        <v>0</v>
      </c>
      <c r="L30" s="2">
        <f>K30+入力用!AM38</f>
        <v>0</v>
      </c>
      <c r="N30" s="2">
        <f>入力用!I38</f>
        <v>0</v>
      </c>
      <c r="O30" s="2">
        <f>入力用!L38</f>
        <v>0</v>
      </c>
      <c r="P30" s="2">
        <f>入力用!O38</f>
        <v>0</v>
      </c>
      <c r="Q30" s="2">
        <f>入力用!R38</f>
        <v>0</v>
      </c>
      <c r="R30" s="2">
        <f>入力用!U38</f>
        <v>0</v>
      </c>
      <c r="S30" s="2">
        <f>入力用!X38</f>
        <v>0</v>
      </c>
      <c r="T30" s="2">
        <f>入力用!AA38</f>
        <v>0</v>
      </c>
      <c r="U30" s="2">
        <f>入力用!AD38</f>
        <v>0</v>
      </c>
      <c r="V30" s="2">
        <f>入力用!AG38</f>
        <v>0</v>
      </c>
      <c r="W30" s="2">
        <f>入力用!AJ38</f>
        <v>0</v>
      </c>
      <c r="X30" s="2">
        <f>入力用!AM38</f>
        <v>0</v>
      </c>
      <c r="Y30" s="2">
        <f>入力用!AP38</f>
        <v>0</v>
      </c>
    </row>
    <row r="31" spans="1:25" x14ac:dyDescent="0.2">
      <c r="A31" s="1"/>
      <c r="B31" s="2">
        <f>入力用!I39</f>
        <v>0</v>
      </c>
      <c r="C31" s="2">
        <f>B31+入力用!L39</f>
        <v>0</v>
      </c>
      <c r="D31" s="2">
        <f>C31+入力用!O39</f>
        <v>0</v>
      </c>
      <c r="E31" s="2">
        <f>D31+入力用!R39</f>
        <v>0</v>
      </c>
      <c r="F31" s="2">
        <f>E31+入力用!U39</f>
        <v>0</v>
      </c>
      <c r="G31" s="2">
        <f>F31+入力用!X39</f>
        <v>0</v>
      </c>
      <c r="H31" s="2">
        <f>G31+入力用!AA39</f>
        <v>0</v>
      </c>
      <c r="I31" s="2">
        <f>H31+入力用!AD39</f>
        <v>0</v>
      </c>
      <c r="J31" s="2">
        <f>I31+入力用!AG39</f>
        <v>0</v>
      </c>
      <c r="K31" s="2">
        <f>J31+入力用!AJ39</f>
        <v>0</v>
      </c>
      <c r="L31" s="2">
        <f>K31+入力用!AM39</f>
        <v>0</v>
      </c>
      <c r="N31" s="2">
        <f>入力用!I39</f>
        <v>0</v>
      </c>
      <c r="O31" s="2">
        <f>入力用!L39</f>
        <v>0</v>
      </c>
      <c r="P31" s="2">
        <f>入力用!O39</f>
        <v>0</v>
      </c>
      <c r="Q31" s="2">
        <f>入力用!R39</f>
        <v>0</v>
      </c>
      <c r="R31" s="2">
        <f>入力用!U39</f>
        <v>0</v>
      </c>
      <c r="S31" s="2">
        <f>入力用!X39</f>
        <v>0</v>
      </c>
      <c r="T31" s="2">
        <f>入力用!AA39</f>
        <v>0</v>
      </c>
      <c r="U31" s="2">
        <f>入力用!AD39</f>
        <v>0</v>
      </c>
      <c r="V31" s="2">
        <f>入力用!AG39</f>
        <v>0</v>
      </c>
      <c r="W31" s="2">
        <f>入力用!AJ39</f>
        <v>0</v>
      </c>
      <c r="X31" s="2">
        <f>入力用!AM39</f>
        <v>0</v>
      </c>
      <c r="Y31" s="2">
        <f>入力用!AP39</f>
        <v>0</v>
      </c>
    </row>
    <row r="32" spans="1:25" x14ac:dyDescent="0.2">
      <c r="A32" s="1"/>
      <c r="B32" s="2">
        <f>入力用!I40</f>
        <v>0</v>
      </c>
      <c r="C32" s="2">
        <f>B32+入力用!L40</f>
        <v>0</v>
      </c>
      <c r="D32" s="2">
        <f>C32+入力用!O40</f>
        <v>0</v>
      </c>
      <c r="E32" s="2">
        <f>D32+入力用!R40</f>
        <v>0</v>
      </c>
      <c r="F32" s="2">
        <f>E32+入力用!U40</f>
        <v>0</v>
      </c>
      <c r="G32" s="2">
        <f>F32+入力用!X40</f>
        <v>0</v>
      </c>
      <c r="H32" s="2">
        <f>G32+入力用!AA40</f>
        <v>0</v>
      </c>
      <c r="I32" s="2">
        <f>H32+入力用!AD40</f>
        <v>0</v>
      </c>
      <c r="J32" s="2">
        <f>I32+入力用!AG40</f>
        <v>0</v>
      </c>
      <c r="K32" s="2">
        <f>J32+入力用!AJ40</f>
        <v>0</v>
      </c>
      <c r="L32" s="2">
        <f>K32+入力用!AM40</f>
        <v>0</v>
      </c>
      <c r="N32" s="2">
        <f>入力用!I40</f>
        <v>0</v>
      </c>
      <c r="O32" s="2">
        <f>入力用!L40</f>
        <v>0</v>
      </c>
      <c r="P32" s="2">
        <f>入力用!O40</f>
        <v>0</v>
      </c>
      <c r="Q32" s="2">
        <f>入力用!R40</f>
        <v>0</v>
      </c>
      <c r="R32" s="2">
        <f>入力用!U40</f>
        <v>0</v>
      </c>
      <c r="S32" s="2">
        <f>入力用!X40</f>
        <v>0</v>
      </c>
      <c r="T32" s="2">
        <f>入力用!AA40</f>
        <v>0</v>
      </c>
      <c r="U32" s="2">
        <f>入力用!AD40</f>
        <v>0</v>
      </c>
      <c r="V32" s="2">
        <f>入力用!AG40</f>
        <v>0</v>
      </c>
      <c r="W32" s="2">
        <f>入力用!AJ40</f>
        <v>0</v>
      </c>
      <c r="X32" s="2">
        <f>入力用!AM40</f>
        <v>0</v>
      </c>
      <c r="Y32" s="2">
        <f>入力用!AP40</f>
        <v>0</v>
      </c>
    </row>
    <row r="33" spans="1:25" x14ac:dyDescent="0.2">
      <c r="A33" s="1"/>
      <c r="B33" s="2">
        <f>入力用!I41</f>
        <v>0</v>
      </c>
      <c r="C33" s="2">
        <f>B33+入力用!L41</f>
        <v>0</v>
      </c>
      <c r="D33" s="2">
        <f>C33+入力用!O41</f>
        <v>0</v>
      </c>
      <c r="E33" s="2">
        <f>D33+入力用!R41</f>
        <v>0</v>
      </c>
      <c r="F33" s="2">
        <f>E33+入力用!U41</f>
        <v>0</v>
      </c>
      <c r="G33" s="2">
        <f>F33+入力用!X41</f>
        <v>0</v>
      </c>
      <c r="H33" s="2">
        <f>G33+入力用!AA41</f>
        <v>0</v>
      </c>
      <c r="I33" s="2">
        <f>H33+入力用!AD41</f>
        <v>0</v>
      </c>
      <c r="J33" s="2">
        <f>I33+入力用!AG41</f>
        <v>0</v>
      </c>
      <c r="K33" s="2">
        <f>J33+入力用!AJ41</f>
        <v>0</v>
      </c>
      <c r="L33" s="2">
        <f>K33+入力用!AM41</f>
        <v>0</v>
      </c>
      <c r="N33" s="2">
        <f>入力用!I41</f>
        <v>0</v>
      </c>
      <c r="O33" s="2">
        <f>入力用!L41</f>
        <v>0</v>
      </c>
      <c r="P33" s="2">
        <f>入力用!O41</f>
        <v>0</v>
      </c>
      <c r="Q33" s="2">
        <f>入力用!R41</f>
        <v>0</v>
      </c>
      <c r="R33" s="2">
        <f>入力用!U41</f>
        <v>0</v>
      </c>
      <c r="S33" s="2">
        <f>入力用!X41</f>
        <v>0</v>
      </c>
      <c r="T33" s="2">
        <f>入力用!AA41</f>
        <v>0</v>
      </c>
      <c r="U33" s="2">
        <f>入力用!AD41</f>
        <v>0</v>
      </c>
      <c r="V33" s="2">
        <f>入力用!AG41</f>
        <v>0</v>
      </c>
      <c r="W33" s="2">
        <f>入力用!AJ41</f>
        <v>0</v>
      </c>
      <c r="X33" s="2">
        <f>入力用!AM41</f>
        <v>0</v>
      </c>
      <c r="Y33" s="2">
        <f>入力用!AP41</f>
        <v>0</v>
      </c>
    </row>
    <row r="34" spans="1:25" x14ac:dyDescent="0.2">
      <c r="A34" s="1"/>
      <c r="B34" s="2">
        <f>入力用!I42</f>
        <v>0</v>
      </c>
      <c r="C34" s="2">
        <f>B34+入力用!L42</f>
        <v>0</v>
      </c>
      <c r="D34" s="2">
        <f>C34+入力用!O42</f>
        <v>0</v>
      </c>
      <c r="E34" s="2">
        <f>D34+入力用!R42</f>
        <v>0</v>
      </c>
      <c r="F34" s="2">
        <f>E34+入力用!U42</f>
        <v>0</v>
      </c>
      <c r="G34" s="2">
        <f>F34+入力用!X42</f>
        <v>0</v>
      </c>
      <c r="H34" s="2">
        <f>G34+入力用!AA42</f>
        <v>0</v>
      </c>
      <c r="I34" s="2">
        <f>H34+入力用!AD42</f>
        <v>0</v>
      </c>
      <c r="J34" s="2">
        <f>I34+入力用!AG42</f>
        <v>0</v>
      </c>
      <c r="K34" s="2">
        <f>J34+入力用!AJ42</f>
        <v>0</v>
      </c>
      <c r="L34" s="2">
        <f>K34+入力用!AM42</f>
        <v>0</v>
      </c>
      <c r="N34" s="2">
        <f>入力用!I42</f>
        <v>0</v>
      </c>
      <c r="O34" s="2">
        <f>入力用!L42</f>
        <v>0</v>
      </c>
      <c r="P34" s="2">
        <f>入力用!O42</f>
        <v>0</v>
      </c>
      <c r="Q34" s="2">
        <f>入力用!R42</f>
        <v>0</v>
      </c>
      <c r="R34" s="2">
        <f>入力用!U42</f>
        <v>0</v>
      </c>
      <c r="S34" s="2">
        <f>入力用!X42</f>
        <v>0</v>
      </c>
      <c r="T34" s="2">
        <f>入力用!AA42</f>
        <v>0</v>
      </c>
      <c r="U34" s="2">
        <f>入力用!AD42</f>
        <v>0</v>
      </c>
      <c r="V34" s="2">
        <f>入力用!AG42</f>
        <v>0</v>
      </c>
      <c r="W34" s="2">
        <f>入力用!AJ42</f>
        <v>0</v>
      </c>
      <c r="X34" s="2">
        <f>入力用!AM42</f>
        <v>0</v>
      </c>
      <c r="Y34" s="2">
        <f>入力用!AP42</f>
        <v>0</v>
      </c>
    </row>
    <row r="35" spans="1:25" x14ac:dyDescent="0.2">
      <c r="A35" s="1"/>
      <c r="B35" s="2">
        <f>入力用!I43</f>
        <v>0</v>
      </c>
      <c r="C35" s="2">
        <f>B35+入力用!L43</f>
        <v>0</v>
      </c>
      <c r="D35" s="2">
        <f>C35+入力用!O43</f>
        <v>0</v>
      </c>
      <c r="E35" s="2">
        <f>D35+入力用!R43</f>
        <v>0</v>
      </c>
      <c r="F35" s="2">
        <f>E35+入力用!U43</f>
        <v>0</v>
      </c>
      <c r="G35" s="2">
        <f>F35+入力用!X43</f>
        <v>0</v>
      </c>
      <c r="H35" s="2">
        <f>G35+入力用!AA43</f>
        <v>0</v>
      </c>
      <c r="I35" s="2">
        <f>H35+入力用!AD43</f>
        <v>0</v>
      </c>
      <c r="J35" s="2">
        <f>I35+入力用!AG43</f>
        <v>0</v>
      </c>
      <c r="K35" s="2">
        <f>J35+入力用!AJ43</f>
        <v>0</v>
      </c>
      <c r="L35" s="2">
        <f>K35+入力用!AM43</f>
        <v>0</v>
      </c>
      <c r="N35" s="2">
        <f>入力用!I43</f>
        <v>0</v>
      </c>
      <c r="O35" s="2">
        <f>入力用!L43</f>
        <v>0</v>
      </c>
      <c r="P35" s="2">
        <f>入力用!O43</f>
        <v>0</v>
      </c>
      <c r="Q35" s="2">
        <f>入力用!R43</f>
        <v>0</v>
      </c>
      <c r="R35" s="2">
        <f>入力用!U43</f>
        <v>0</v>
      </c>
      <c r="S35" s="2">
        <f>入力用!X43</f>
        <v>0</v>
      </c>
      <c r="T35" s="2">
        <f>入力用!AA43</f>
        <v>0</v>
      </c>
      <c r="U35" s="2">
        <f>入力用!AD43</f>
        <v>0</v>
      </c>
      <c r="V35" s="2">
        <f>入力用!AG43</f>
        <v>0</v>
      </c>
      <c r="W35" s="2">
        <f>入力用!AJ43</f>
        <v>0</v>
      </c>
      <c r="X35" s="2">
        <f>入力用!AM43</f>
        <v>0</v>
      </c>
      <c r="Y35" s="2">
        <f>入力用!AP43</f>
        <v>0</v>
      </c>
    </row>
    <row r="36" spans="1:25" x14ac:dyDescent="0.2">
      <c r="A36" s="1"/>
      <c r="B36" s="2">
        <f>入力用!I44</f>
        <v>0</v>
      </c>
      <c r="C36" s="2">
        <f>B36+入力用!L44</f>
        <v>0</v>
      </c>
      <c r="D36" s="2">
        <f>C36+入力用!O44</f>
        <v>0</v>
      </c>
      <c r="E36" s="2">
        <f>D36+入力用!R44</f>
        <v>0</v>
      </c>
      <c r="F36" s="2">
        <f>E36+入力用!U44</f>
        <v>0</v>
      </c>
      <c r="G36" s="2">
        <f>F36+入力用!X44</f>
        <v>0</v>
      </c>
      <c r="H36" s="2">
        <f>G36+入力用!AA44</f>
        <v>0</v>
      </c>
      <c r="I36" s="2">
        <f>H36+入力用!AD44</f>
        <v>0</v>
      </c>
      <c r="J36" s="2">
        <f>I36+入力用!AG44</f>
        <v>0</v>
      </c>
      <c r="K36" s="2">
        <f>J36+入力用!AJ44</f>
        <v>0</v>
      </c>
      <c r="L36" s="2">
        <f>K36+入力用!AM44</f>
        <v>0</v>
      </c>
      <c r="N36" s="2">
        <f>入力用!I44</f>
        <v>0</v>
      </c>
      <c r="O36" s="2">
        <f>入力用!L44</f>
        <v>0</v>
      </c>
      <c r="P36" s="2">
        <f>入力用!O44</f>
        <v>0</v>
      </c>
      <c r="Q36" s="2">
        <f>入力用!R44</f>
        <v>0</v>
      </c>
      <c r="R36" s="2">
        <f>入力用!U44</f>
        <v>0</v>
      </c>
      <c r="S36" s="2">
        <f>入力用!X44</f>
        <v>0</v>
      </c>
      <c r="T36" s="2">
        <f>入力用!AA44</f>
        <v>0</v>
      </c>
      <c r="U36" s="2">
        <f>入力用!AD44</f>
        <v>0</v>
      </c>
      <c r="V36" s="2">
        <f>入力用!AG44</f>
        <v>0</v>
      </c>
      <c r="W36" s="2">
        <f>入力用!AJ44</f>
        <v>0</v>
      </c>
      <c r="X36" s="2">
        <f>入力用!AM44</f>
        <v>0</v>
      </c>
      <c r="Y36" s="2">
        <f>入力用!AP44</f>
        <v>0</v>
      </c>
    </row>
    <row r="37" spans="1:25" x14ac:dyDescent="0.2">
      <c r="A37" s="1"/>
      <c r="B37" s="2">
        <f>入力用!I45</f>
        <v>0</v>
      </c>
      <c r="C37" s="2">
        <f>B37+入力用!L45</f>
        <v>0</v>
      </c>
      <c r="D37" s="2">
        <f>C37+入力用!O45</f>
        <v>0</v>
      </c>
      <c r="E37" s="2">
        <f>D37+入力用!R45</f>
        <v>0</v>
      </c>
      <c r="F37" s="2">
        <f>E37+入力用!U45</f>
        <v>0</v>
      </c>
      <c r="G37" s="2">
        <f>F37+入力用!X45</f>
        <v>0</v>
      </c>
      <c r="H37" s="2">
        <f>G37+入力用!AA45</f>
        <v>0</v>
      </c>
      <c r="I37" s="2">
        <f>H37+入力用!AD45</f>
        <v>0</v>
      </c>
      <c r="J37" s="2">
        <f>I37+入力用!AG45</f>
        <v>0</v>
      </c>
      <c r="K37" s="2">
        <f>J37+入力用!AJ45</f>
        <v>0</v>
      </c>
      <c r="L37" s="2">
        <f>K37+入力用!AM45</f>
        <v>0</v>
      </c>
      <c r="N37" s="2">
        <f>入力用!I45</f>
        <v>0</v>
      </c>
      <c r="O37" s="2">
        <f>入力用!L45</f>
        <v>0</v>
      </c>
      <c r="P37" s="2">
        <f>入力用!O45</f>
        <v>0</v>
      </c>
      <c r="Q37" s="2">
        <f>入力用!R45</f>
        <v>0</v>
      </c>
      <c r="R37" s="2">
        <f>入力用!U45</f>
        <v>0</v>
      </c>
      <c r="S37" s="2">
        <f>入力用!X45</f>
        <v>0</v>
      </c>
      <c r="T37" s="2">
        <f>入力用!AA45</f>
        <v>0</v>
      </c>
      <c r="U37" s="2">
        <f>入力用!AD45</f>
        <v>0</v>
      </c>
      <c r="V37" s="2">
        <f>入力用!AG45</f>
        <v>0</v>
      </c>
      <c r="W37" s="2">
        <f>入力用!AJ45</f>
        <v>0</v>
      </c>
      <c r="X37" s="2">
        <f>入力用!AM45</f>
        <v>0</v>
      </c>
      <c r="Y37" s="2">
        <f>入力用!AP45</f>
        <v>0</v>
      </c>
    </row>
    <row r="38" spans="1:25" x14ac:dyDescent="0.2">
      <c r="A38" s="1"/>
      <c r="B38" s="2">
        <f>入力用!I46</f>
        <v>0</v>
      </c>
      <c r="C38" s="2">
        <f>B38+入力用!L46</f>
        <v>0</v>
      </c>
      <c r="D38" s="2">
        <f>C38+入力用!O46</f>
        <v>0</v>
      </c>
      <c r="E38" s="2">
        <f>D38+入力用!R46</f>
        <v>0</v>
      </c>
      <c r="F38" s="2">
        <f>E38+入力用!U46</f>
        <v>0</v>
      </c>
      <c r="G38" s="2">
        <f>F38+入力用!X46</f>
        <v>0</v>
      </c>
      <c r="H38" s="2">
        <f>G38+入力用!AA46</f>
        <v>0</v>
      </c>
      <c r="I38" s="2">
        <f>H38+入力用!AD46</f>
        <v>0</v>
      </c>
      <c r="J38" s="2">
        <f>I38+入力用!AG46</f>
        <v>0</v>
      </c>
      <c r="K38" s="2">
        <f>J38+入力用!AJ46</f>
        <v>0</v>
      </c>
      <c r="L38" s="2">
        <f>K38+入力用!AM46</f>
        <v>0</v>
      </c>
      <c r="N38" s="2">
        <f>入力用!I46</f>
        <v>0</v>
      </c>
      <c r="O38" s="2">
        <f>入力用!L46</f>
        <v>0</v>
      </c>
      <c r="P38" s="2">
        <f>入力用!O46</f>
        <v>0</v>
      </c>
      <c r="Q38" s="2">
        <f>入力用!R46</f>
        <v>0</v>
      </c>
      <c r="R38" s="2">
        <f>入力用!U46</f>
        <v>0</v>
      </c>
      <c r="S38" s="2">
        <f>入力用!X46</f>
        <v>0</v>
      </c>
      <c r="T38" s="2">
        <f>入力用!AA46</f>
        <v>0</v>
      </c>
      <c r="U38" s="2">
        <f>入力用!AD46</f>
        <v>0</v>
      </c>
      <c r="V38" s="2">
        <f>入力用!AG46</f>
        <v>0</v>
      </c>
      <c r="W38" s="2">
        <f>入力用!AJ46</f>
        <v>0</v>
      </c>
      <c r="X38" s="2">
        <f>入力用!AM46</f>
        <v>0</v>
      </c>
      <c r="Y38" s="2">
        <f>入力用!AP46</f>
        <v>0</v>
      </c>
    </row>
    <row r="39" spans="1:25" x14ac:dyDescent="0.2">
      <c r="A39" s="1"/>
      <c r="B39" s="2">
        <f>入力用!I47</f>
        <v>0</v>
      </c>
      <c r="C39" s="2">
        <f>B39+入力用!L47</f>
        <v>0</v>
      </c>
      <c r="D39" s="2">
        <f>C39+入力用!O47</f>
        <v>0</v>
      </c>
      <c r="E39" s="2">
        <f>D39+入力用!R47</f>
        <v>0</v>
      </c>
      <c r="F39" s="2">
        <f>E39+入力用!U47</f>
        <v>0</v>
      </c>
      <c r="G39" s="2">
        <f>F39+入力用!X47</f>
        <v>0</v>
      </c>
      <c r="H39" s="2">
        <f>G39+入力用!AA47</f>
        <v>0</v>
      </c>
      <c r="I39" s="2">
        <f>H39+入力用!AD47</f>
        <v>0</v>
      </c>
      <c r="J39" s="2">
        <f>I39+入力用!AG47</f>
        <v>0</v>
      </c>
      <c r="K39" s="2">
        <f>J39+入力用!AJ47</f>
        <v>0</v>
      </c>
      <c r="L39" s="2">
        <f>K39+入力用!AM47</f>
        <v>0</v>
      </c>
      <c r="N39" s="2">
        <f>入力用!I47</f>
        <v>0</v>
      </c>
      <c r="O39" s="2">
        <f>入力用!L47</f>
        <v>0</v>
      </c>
      <c r="P39" s="2">
        <f>入力用!O47</f>
        <v>0</v>
      </c>
      <c r="Q39" s="2">
        <f>入力用!R47</f>
        <v>0</v>
      </c>
      <c r="R39" s="2">
        <f>入力用!U47</f>
        <v>0</v>
      </c>
      <c r="S39" s="2">
        <f>入力用!X47</f>
        <v>0</v>
      </c>
      <c r="T39" s="2">
        <f>入力用!AA47</f>
        <v>0</v>
      </c>
      <c r="U39" s="2">
        <f>入力用!AD47</f>
        <v>0</v>
      </c>
      <c r="V39" s="2">
        <f>入力用!AG47</f>
        <v>0</v>
      </c>
      <c r="W39" s="2">
        <f>入力用!AJ47</f>
        <v>0</v>
      </c>
      <c r="X39" s="2">
        <f>入力用!AM47</f>
        <v>0</v>
      </c>
      <c r="Y39" s="2">
        <f>入力用!AP47</f>
        <v>0</v>
      </c>
    </row>
    <row r="40" spans="1:25" x14ac:dyDescent="0.2">
      <c r="A40" s="1"/>
      <c r="B40" s="2">
        <f>入力用!I48</f>
        <v>0</v>
      </c>
      <c r="C40" s="2">
        <f>B40+入力用!L48</f>
        <v>0</v>
      </c>
      <c r="D40" s="2">
        <f>C40+入力用!O48</f>
        <v>0</v>
      </c>
      <c r="E40" s="2">
        <f>D40+入力用!R48</f>
        <v>0</v>
      </c>
      <c r="F40" s="2">
        <f>E40+入力用!U48</f>
        <v>0</v>
      </c>
      <c r="G40" s="2">
        <f>F40+入力用!X48</f>
        <v>0</v>
      </c>
      <c r="H40" s="2">
        <f>G40+入力用!AA48</f>
        <v>0</v>
      </c>
      <c r="I40" s="2">
        <f>H40+入力用!AD48</f>
        <v>0</v>
      </c>
      <c r="J40" s="2">
        <f>I40+入力用!AG48</f>
        <v>0</v>
      </c>
      <c r="K40" s="2">
        <f>J40+入力用!AJ48</f>
        <v>0</v>
      </c>
      <c r="L40" s="2">
        <f>K40+入力用!AM48</f>
        <v>0</v>
      </c>
      <c r="N40" s="2">
        <f>入力用!I48</f>
        <v>0</v>
      </c>
      <c r="O40" s="2">
        <f>入力用!L48</f>
        <v>0</v>
      </c>
      <c r="P40" s="2">
        <f>入力用!O48</f>
        <v>0</v>
      </c>
      <c r="Q40" s="2">
        <f>入力用!R48</f>
        <v>0</v>
      </c>
      <c r="R40" s="2">
        <f>入力用!U48</f>
        <v>0</v>
      </c>
      <c r="S40" s="2">
        <f>入力用!X48</f>
        <v>0</v>
      </c>
      <c r="T40" s="2">
        <f>入力用!AA48</f>
        <v>0</v>
      </c>
      <c r="U40" s="2">
        <f>入力用!AD48</f>
        <v>0</v>
      </c>
      <c r="V40" s="2">
        <f>入力用!AG48</f>
        <v>0</v>
      </c>
      <c r="W40" s="2">
        <f>入力用!AJ48</f>
        <v>0</v>
      </c>
      <c r="X40" s="2">
        <f>入力用!AM48</f>
        <v>0</v>
      </c>
      <c r="Y40" s="2">
        <f>入力用!AP48</f>
        <v>0</v>
      </c>
    </row>
    <row r="41" spans="1:25" x14ac:dyDescent="0.2">
      <c r="A41" s="1"/>
      <c r="B41" s="2">
        <f>入力用!I49</f>
        <v>0</v>
      </c>
      <c r="C41" s="2">
        <f>B41+入力用!L49</f>
        <v>0</v>
      </c>
      <c r="D41" s="2">
        <f>C41+入力用!O49</f>
        <v>0</v>
      </c>
      <c r="E41" s="2">
        <f>D41+入力用!R49</f>
        <v>0</v>
      </c>
      <c r="F41" s="2">
        <f>E41+入力用!U49</f>
        <v>0</v>
      </c>
      <c r="G41" s="2">
        <f>F41+入力用!X49</f>
        <v>0</v>
      </c>
      <c r="H41" s="2">
        <f>G41+入力用!AA49</f>
        <v>0</v>
      </c>
      <c r="I41" s="2">
        <f>H41+入力用!AD49</f>
        <v>0</v>
      </c>
      <c r="J41" s="2">
        <f>I41+入力用!AG49</f>
        <v>0</v>
      </c>
      <c r="K41" s="2">
        <f>J41+入力用!AJ49</f>
        <v>0</v>
      </c>
      <c r="L41" s="2">
        <f>K41+入力用!AM49</f>
        <v>0</v>
      </c>
      <c r="N41" s="2">
        <f>入力用!I49</f>
        <v>0</v>
      </c>
      <c r="O41" s="2">
        <f>入力用!L49</f>
        <v>0</v>
      </c>
      <c r="P41" s="2">
        <f>入力用!O49</f>
        <v>0</v>
      </c>
      <c r="Q41" s="2">
        <f>入力用!R49</f>
        <v>0</v>
      </c>
      <c r="R41" s="2">
        <f>入力用!U49</f>
        <v>0</v>
      </c>
      <c r="S41" s="2">
        <f>入力用!X49</f>
        <v>0</v>
      </c>
      <c r="T41" s="2">
        <f>入力用!AA49</f>
        <v>0</v>
      </c>
      <c r="U41" s="2">
        <f>入力用!AD49</f>
        <v>0</v>
      </c>
      <c r="V41" s="2">
        <f>入力用!AG49</f>
        <v>0</v>
      </c>
      <c r="W41" s="2">
        <f>入力用!AJ49</f>
        <v>0</v>
      </c>
      <c r="X41" s="2">
        <f>入力用!AM49</f>
        <v>0</v>
      </c>
      <c r="Y41" s="2">
        <f>入力用!AP49</f>
        <v>0</v>
      </c>
    </row>
    <row r="42" spans="1:25" x14ac:dyDescent="0.2">
      <c r="A42" s="1"/>
      <c r="B42" s="2">
        <f>入力用!I50</f>
        <v>0</v>
      </c>
      <c r="C42" s="2">
        <f>B42+入力用!L50</f>
        <v>0</v>
      </c>
      <c r="D42" s="2">
        <f>C42+入力用!O50</f>
        <v>0</v>
      </c>
      <c r="E42" s="2">
        <f>D42+入力用!R50</f>
        <v>0</v>
      </c>
      <c r="F42" s="2">
        <f>E42+入力用!U50</f>
        <v>0</v>
      </c>
      <c r="G42" s="2">
        <f>F42+入力用!X50</f>
        <v>0</v>
      </c>
      <c r="H42" s="2">
        <f>G42+入力用!AA50</f>
        <v>0</v>
      </c>
      <c r="I42" s="2">
        <f>H42+入力用!AD50</f>
        <v>0</v>
      </c>
      <c r="J42" s="2">
        <f>I42+入力用!AG50</f>
        <v>0</v>
      </c>
      <c r="K42" s="2">
        <f>J42+入力用!AJ50</f>
        <v>0</v>
      </c>
      <c r="L42" s="2">
        <f>K42+入力用!AM50</f>
        <v>0</v>
      </c>
      <c r="N42" s="2">
        <f>入力用!I50</f>
        <v>0</v>
      </c>
      <c r="O42" s="2">
        <f>入力用!L50</f>
        <v>0</v>
      </c>
      <c r="P42" s="2">
        <f>入力用!O50</f>
        <v>0</v>
      </c>
      <c r="Q42" s="2">
        <f>入力用!R50</f>
        <v>0</v>
      </c>
      <c r="R42" s="2">
        <f>入力用!U50</f>
        <v>0</v>
      </c>
      <c r="S42" s="2">
        <f>入力用!X50</f>
        <v>0</v>
      </c>
      <c r="T42" s="2">
        <f>入力用!AA50</f>
        <v>0</v>
      </c>
      <c r="U42" s="2">
        <f>入力用!AD50</f>
        <v>0</v>
      </c>
      <c r="V42" s="2">
        <f>入力用!AG50</f>
        <v>0</v>
      </c>
      <c r="W42" s="2">
        <f>入力用!AJ50</f>
        <v>0</v>
      </c>
      <c r="X42" s="2">
        <f>入力用!AM50</f>
        <v>0</v>
      </c>
      <c r="Y42" s="2">
        <f>入力用!AP50</f>
        <v>0</v>
      </c>
    </row>
    <row r="43" spans="1:25" x14ac:dyDescent="0.2">
      <c r="A43" s="1"/>
      <c r="B43" s="2">
        <f>入力用!I51</f>
        <v>0</v>
      </c>
      <c r="C43" s="2">
        <f>B43+入力用!L51</f>
        <v>0</v>
      </c>
      <c r="D43" s="2">
        <f>C43+入力用!O51</f>
        <v>0</v>
      </c>
      <c r="E43" s="2">
        <f>D43+入力用!R51</f>
        <v>0</v>
      </c>
      <c r="F43" s="2">
        <f>E43+入力用!U51</f>
        <v>0</v>
      </c>
      <c r="G43" s="2">
        <f>F43+入力用!X51</f>
        <v>0</v>
      </c>
      <c r="H43" s="2">
        <f>G43+入力用!AA51</f>
        <v>0</v>
      </c>
      <c r="I43" s="2">
        <f>H43+入力用!AD51</f>
        <v>0</v>
      </c>
      <c r="J43" s="2">
        <f>I43+入力用!AG51</f>
        <v>0</v>
      </c>
      <c r="K43" s="2">
        <f>J43+入力用!AJ51</f>
        <v>0</v>
      </c>
      <c r="L43" s="2">
        <f>K43+入力用!AM51</f>
        <v>0</v>
      </c>
      <c r="N43" s="2">
        <f>入力用!I51</f>
        <v>0</v>
      </c>
      <c r="O43" s="2">
        <f>入力用!L51</f>
        <v>0</v>
      </c>
      <c r="P43" s="2">
        <f>入力用!O51</f>
        <v>0</v>
      </c>
      <c r="Q43" s="2">
        <f>入力用!R51</f>
        <v>0</v>
      </c>
      <c r="R43" s="2">
        <f>入力用!U51</f>
        <v>0</v>
      </c>
      <c r="S43" s="2">
        <f>入力用!X51</f>
        <v>0</v>
      </c>
      <c r="T43" s="2">
        <f>入力用!AA51</f>
        <v>0</v>
      </c>
      <c r="U43" s="2">
        <f>入力用!AD51</f>
        <v>0</v>
      </c>
      <c r="V43" s="2">
        <f>入力用!AG51</f>
        <v>0</v>
      </c>
      <c r="W43" s="2">
        <f>入力用!AJ51</f>
        <v>0</v>
      </c>
      <c r="X43" s="2">
        <f>入力用!AM51</f>
        <v>0</v>
      </c>
      <c r="Y43" s="2">
        <f>入力用!AP51</f>
        <v>0</v>
      </c>
    </row>
    <row r="44" spans="1:25" x14ac:dyDescent="0.2">
      <c r="A44" s="1"/>
      <c r="B44" s="2">
        <f>入力用!I52</f>
        <v>0</v>
      </c>
      <c r="C44" s="2">
        <f>B44+入力用!L52</f>
        <v>0</v>
      </c>
      <c r="D44" s="2">
        <f>C44+入力用!O52</f>
        <v>0</v>
      </c>
      <c r="E44" s="2">
        <f>D44+入力用!R52</f>
        <v>0</v>
      </c>
      <c r="F44" s="2">
        <f>E44+入力用!U52</f>
        <v>0</v>
      </c>
      <c r="G44" s="2">
        <f>F44+入力用!X52</f>
        <v>0</v>
      </c>
      <c r="H44" s="2">
        <f>G44+入力用!AA52</f>
        <v>0</v>
      </c>
      <c r="I44" s="2">
        <f>H44+入力用!AD52</f>
        <v>0</v>
      </c>
      <c r="J44" s="2">
        <f>I44+入力用!AG52</f>
        <v>0</v>
      </c>
      <c r="K44" s="2">
        <f>J44+入力用!AJ52</f>
        <v>0</v>
      </c>
      <c r="L44" s="2">
        <f>K44+入力用!AM52</f>
        <v>0</v>
      </c>
      <c r="N44" s="2">
        <f>入力用!I52</f>
        <v>0</v>
      </c>
      <c r="O44" s="2">
        <f>入力用!L52</f>
        <v>0</v>
      </c>
      <c r="P44" s="2">
        <f>入力用!O52</f>
        <v>0</v>
      </c>
      <c r="Q44" s="2">
        <f>入力用!R52</f>
        <v>0</v>
      </c>
      <c r="R44" s="2">
        <f>入力用!U52</f>
        <v>0</v>
      </c>
      <c r="S44" s="2">
        <f>入力用!X52</f>
        <v>0</v>
      </c>
      <c r="T44" s="2">
        <f>入力用!AA52</f>
        <v>0</v>
      </c>
      <c r="U44" s="2">
        <f>入力用!AD52</f>
        <v>0</v>
      </c>
      <c r="V44" s="2">
        <f>入力用!AG52</f>
        <v>0</v>
      </c>
      <c r="W44" s="2">
        <f>入力用!AJ52</f>
        <v>0</v>
      </c>
      <c r="X44" s="2">
        <f>入力用!AM52</f>
        <v>0</v>
      </c>
      <c r="Y44" s="2">
        <f>入力用!AP52</f>
        <v>0</v>
      </c>
    </row>
    <row r="45" spans="1:25" x14ac:dyDescent="0.2">
      <c r="A45" s="1"/>
      <c r="B45" s="2">
        <f>入力用!I53</f>
        <v>0</v>
      </c>
      <c r="C45" s="2">
        <f>B45+入力用!L53</f>
        <v>0</v>
      </c>
      <c r="D45" s="2">
        <f>C45+入力用!O53</f>
        <v>0</v>
      </c>
      <c r="E45" s="2">
        <f>D45+入力用!R53</f>
        <v>0</v>
      </c>
      <c r="F45" s="2">
        <f>E45+入力用!U53</f>
        <v>0</v>
      </c>
      <c r="G45" s="2">
        <f>F45+入力用!X53</f>
        <v>0</v>
      </c>
      <c r="H45" s="2">
        <f>G45+入力用!AA53</f>
        <v>0</v>
      </c>
      <c r="I45" s="2">
        <f>H45+入力用!AD53</f>
        <v>0</v>
      </c>
      <c r="J45" s="2">
        <f>I45+入力用!AG53</f>
        <v>0</v>
      </c>
      <c r="K45" s="2">
        <f>J45+入力用!AJ53</f>
        <v>0</v>
      </c>
      <c r="L45" s="2">
        <f>K45+入力用!AM53</f>
        <v>0</v>
      </c>
      <c r="N45" s="2">
        <f>入力用!I53</f>
        <v>0</v>
      </c>
      <c r="O45" s="2">
        <f>入力用!L53</f>
        <v>0</v>
      </c>
      <c r="P45" s="2">
        <f>入力用!O53</f>
        <v>0</v>
      </c>
      <c r="Q45" s="2">
        <f>入力用!R53</f>
        <v>0</v>
      </c>
      <c r="R45" s="2">
        <f>入力用!U53</f>
        <v>0</v>
      </c>
      <c r="S45" s="2">
        <f>入力用!X53</f>
        <v>0</v>
      </c>
      <c r="T45" s="2">
        <f>入力用!AA53</f>
        <v>0</v>
      </c>
      <c r="U45" s="2">
        <f>入力用!AD53</f>
        <v>0</v>
      </c>
      <c r="V45" s="2">
        <f>入力用!AG53</f>
        <v>0</v>
      </c>
      <c r="W45" s="2">
        <f>入力用!AJ53</f>
        <v>0</v>
      </c>
      <c r="X45" s="2">
        <f>入力用!AM53</f>
        <v>0</v>
      </c>
      <c r="Y45" s="2">
        <f>入力用!AP53</f>
        <v>0</v>
      </c>
    </row>
    <row r="46" spans="1:25" x14ac:dyDescent="0.2">
      <c r="A46" s="1"/>
      <c r="B46" s="2">
        <f>入力用!I54</f>
        <v>0</v>
      </c>
      <c r="C46" s="2">
        <f>B46+入力用!L54</f>
        <v>0</v>
      </c>
      <c r="D46" s="2">
        <f>C46+入力用!O54</f>
        <v>0</v>
      </c>
      <c r="E46" s="2">
        <f>D46+入力用!R54</f>
        <v>0</v>
      </c>
      <c r="F46" s="2">
        <f>E46+入力用!U54</f>
        <v>0</v>
      </c>
      <c r="G46" s="2">
        <f>F46+入力用!X54</f>
        <v>0</v>
      </c>
      <c r="H46" s="2">
        <f>G46+入力用!AA54</f>
        <v>0</v>
      </c>
      <c r="I46" s="2">
        <f>H46+入力用!AD54</f>
        <v>0</v>
      </c>
      <c r="J46" s="2">
        <f>I46+入力用!AG54</f>
        <v>0</v>
      </c>
      <c r="K46" s="2">
        <f>J46+入力用!AJ54</f>
        <v>0</v>
      </c>
      <c r="L46" s="2">
        <f>K46+入力用!AM54</f>
        <v>0</v>
      </c>
      <c r="N46" s="2">
        <f>入力用!I54</f>
        <v>0</v>
      </c>
      <c r="O46" s="2">
        <f>入力用!L54</f>
        <v>0</v>
      </c>
      <c r="P46" s="2">
        <f>入力用!O54</f>
        <v>0</v>
      </c>
      <c r="Q46" s="2">
        <f>入力用!R54</f>
        <v>0</v>
      </c>
      <c r="R46" s="2">
        <f>入力用!U54</f>
        <v>0</v>
      </c>
      <c r="S46" s="2">
        <f>入力用!X54</f>
        <v>0</v>
      </c>
      <c r="T46" s="2">
        <f>入力用!AA54</f>
        <v>0</v>
      </c>
      <c r="U46" s="2">
        <f>入力用!AD54</f>
        <v>0</v>
      </c>
      <c r="V46" s="2">
        <f>入力用!AG54</f>
        <v>0</v>
      </c>
      <c r="W46" s="2">
        <f>入力用!AJ54</f>
        <v>0</v>
      </c>
      <c r="X46" s="2">
        <f>入力用!AM54</f>
        <v>0</v>
      </c>
      <c r="Y46" s="2">
        <f>入力用!AP54</f>
        <v>0</v>
      </c>
    </row>
    <row r="47" spans="1:25" x14ac:dyDescent="0.2">
      <c r="A47" s="1"/>
      <c r="B47" s="2">
        <f>入力用!I55</f>
        <v>0</v>
      </c>
      <c r="C47" s="2">
        <f>B47+入力用!L55</f>
        <v>0</v>
      </c>
      <c r="D47" s="2">
        <f>C47+入力用!O55</f>
        <v>0</v>
      </c>
      <c r="E47" s="2">
        <f>D47+入力用!R55</f>
        <v>0</v>
      </c>
      <c r="F47" s="2">
        <f>E47+入力用!U55</f>
        <v>0</v>
      </c>
      <c r="G47" s="2">
        <f>F47+入力用!X55</f>
        <v>0</v>
      </c>
      <c r="H47" s="2">
        <f>G47+入力用!AA55</f>
        <v>0</v>
      </c>
      <c r="I47" s="2">
        <f>H47+入力用!AD55</f>
        <v>0</v>
      </c>
      <c r="J47" s="2">
        <f>I47+入力用!AG55</f>
        <v>0</v>
      </c>
      <c r="K47" s="2">
        <f>J47+入力用!AJ55</f>
        <v>0</v>
      </c>
      <c r="L47" s="2">
        <f>K47+入力用!AM55</f>
        <v>0</v>
      </c>
      <c r="N47" s="2">
        <f>入力用!I55</f>
        <v>0</v>
      </c>
      <c r="O47" s="2">
        <f>入力用!L55</f>
        <v>0</v>
      </c>
      <c r="P47" s="2">
        <f>入力用!O55</f>
        <v>0</v>
      </c>
      <c r="Q47" s="2">
        <f>入力用!R55</f>
        <v>0</v>
      </c>
      <c r="R47" s="2">
        <f>入力用!U55</f>
        <v>0</v>
      </c>
      <c r="S47" s="2">
        <f>入力用!X55</f>
        <v>0</v>
      </c>
      <c r="T47" s="2">
        <f>入力用!AA55</f>
        <v>0</v>
      </c>
      <c r="U47" s="2">
        <f>入力用!AD55</f>
        <v>0</v>
      </c>
      <c r="V47" s="2">
        <f>入力用!AG55</f>
        <v>0</v>
      </c>
      <c r="W47" s="2">
        <f>入力用!AJ55</f>
        <v>0</v>
      </c>
      <c r="X47" s="2">
        <f>入力用!AM55</f>
        <v>0</v>
      </c>
      <c r="Y47" s="2">
        <f>入力用!AP55</f>
        <v>0</v>
      </c>
    </row>
    <row r="48" spans="1:25" x14ac:dyDescent="0.2">
      <c r="A48" s="1"/>
      <c r="B48" s="2">
        <f>入力用!I56</f>
        <v>0</v>
      </c>
      <c r="C48" s="2">
        <f>B48+入力用!L56</f>
        <v>0</v>
      </c>
      <c r="D48" s="2">
        <f>C48+入力用!O56</f>
        <v>0</v>
      </c>
      <c r="E48" s="2">
        <f>D48+入力用!R56</f>
        <v>0</v>
      </c>
      <c r="F48" s="2">
        <f>E48+入力用!U56</f>
        <v>0</v>
      </c>
      <c r="G48" s="2">
        <f>F48+入力用!X56</f>
        <v>0</v>
      </c>
      <c r="H48" s="2">
        <f>G48+入力用!AA56</f>
        <v>0</v>
      </c>
      <c r="I48" s="2">
        <f>H48+入力用!AD56</f>
        <v>0</v>
      </c>
      <c r="J48" s="2">
        <f>I48+入力用!AG56</f>
        <v>0</v>
      </c>
      <c r="K48" s="2">
        <f>J48+入力用!AJ56</f>
        <v>0</v>
      </c>
      <c r="L48" s="2">
        <f>K48+入力用!AM56</f>
        <v>0</v>
      </c>
      <c r="N48" s="2">
        <f>入力用!I56</f>
        <v>0</v>
      </c>
      <c r="O48" s="2">
        <f>入力用!L56</f>
        <v>0</v>
      </c>
      <c r="P48" s="2">
        <f>入力用!O56</f>
        <v>0</v>
      </c>
      <c r="Q48" s="2">
        <f>入力用!R56</f>
        <v>0</v>
      </c>
      <c r="R48" s="2">
        <f>入力用!U56</f>
        <v>0</v>
      </c>
      <c r="S48" s="2">
        <f>入力用!X56</f>
        <v>0</v>
      </c>
      <c r="T48" s="2">
        <f>入力用!AA56</f>
        <v>0</v>
      </c>
      <c r="U48" s="2">
        <f>入力用!AD56</f>
        <v>0</v>
      </c>
      <c r="V48" s="2">
        <f>入力用!AG56</f>
        <v>0</v>
      </c>
      <c r="W48" s="2">
        <f>入力用!AJ56</f>
        <v>0</v>
      </c>
      <c r="X48" s="2">
        <f>入力用!AM56</f>
        <v>0</v>
      </c>
      <c r="Y48" s="2">
        <f>入力用!AP56</f>
        <v>0</v>
      </c>
    </row>
    <row r="49" spans="1:25" x14ac:dyDescent="0.2">
      <c r="A49" s="1"/>
      <c r="B49" s="2">
        <f>入力用!I57</f>
        <v>0</v>
      </c>
      <c r="C49" s="2">
        <f>B49+入力用!L57</f>
        <v>0</v>
      </c>
      <c r="D49" s="2">
        <f>C49+入力用!O57</f>
        <v>0</v>
      </c>
      <c r="E49" s="2">
        <f>D49+入力用!R57</f>
        <v>0</v>
      </c>
      <c r="F49" s="2">
        <f>E49+入力用!U57</f>
        <v>0</v>
      </c>
      <c r="G49" s="2">
        <f>F49+入力用!X57</f>
        <v>0</v>
      </c>
      <c r="H49" s="2">
        <f>G49+入力用!AA57</f>
        <v>0</v>
      </c>
      <c r="I49" s="2">
        <f>H49+入力用!AD57</f>
        <v>0</v>
      </c>
      <c r="J49" s="2">
        <f>I49+入力用!AG57</f>
        <v>0</v>
      </c>
      <c r="K49" s="2">
        <f>J49+入力用!AJ57</f>
        <v>0</v>
      </c>
      <c r="L49" s="2">
        <f>K49+入力用!AM57</f>
        <v>0</v>
      </c>
      <c r="N49" s="2">
        <f>入力用!I57</f>
        <v>0</v>
      </c>
      <c r="O49" s="2">
        <f>入力用!L57</f>
        <v>0</v>
      </c>
      <c r="P49" s="2">
        <f>入力用!O57</f>
        <v>0</v>
      </c>
      <c r="Q49" s="2">
        <f>入力用!R57</f>
        <v>0</v>
      </c>
      <c r="R49" s="2">
        <f>入力用!U57</f>
        <v>0</v>
      </c>
      <c r="S49" s="2">
        <f>入力用!X57</f>
        <v>0</v>
      </c>
      <c r="T49" s="2">
        <f>入力用!AA57</f>
        <v>0</v>
      </c>
      <c r="U49" s="2">
        <f>入力用!AD57</f>
        <v>0</v>
      </c>
      <c r="V49" s="2">
        <f>入力用!AG57</f>
        <v>0</v>
      </c>
      <c r="W49" s="2">
        <f>入力用!AJ57</f>
        <v>0</v>
      </c>
      <c r="X49" s="2">
        <f>入力用!AM57</f>
        <v>0</v>
      </c>
      <c r="Y49" s="2">
        <f>入力用!AP57</f>
        <v>0</v>
      </c>
    </row>
    <row r="50" spans="1:25" x14ac:dyDescent="0.2">
      <c r="A50" s="1"/>
      <c r="B50" s="2">
        <f>入力用!I58</f>
        <v>0</v>
      </c>
      <c r="C50" s="2">
        <f>B50+入力用!L58</f>
        <v>0</v>
      </c>
      <c r="D50" s="2">
        <f>C50+入力用!O58</f>
        <v>0</v>
      </c>
      <c r="E50" s="2">
        <f>D50+入力用!R58</f>
        <v>0</v>
      </c>
      <c r="F50" s="2">
        <f>E50+入力用!U58</f>
        <v>0</v>
      </c>
      <c r="G50" s="2">
        <f>F50+入力用!X58</f>
        <v>0</v>
      </c>
      <c r="H50" s="2">
        <f>G50+入力用!AA58</f>
        <v>0</v>
      </c>
      <c r="I50" s="2">
        <f>H50+入力用!AD58</f>
        <v>0</v>
      </c>
      <c r="J50" s="2">
        <f>I50+入力用!AG58</f>
        <v>0</v>
      </c>
      <c r="K50" s="2">
        <f>J50+入力用!AJ58</f>
        <v>0</v>
      </c>
      <c r="L50" s="2">
        <f>K50+入力用!AM58</f>
        <v>0</v>
      </c>
      <c r="N50" s="2">
        <f>入力用!I58</f>
        <v>0</v>
      </c>
      <c r="O50" s="2">
        <f>入力用!L58</f>
        <v>0</v>
      </c>
      <c r="P50" s="2">
        <f>入力用!O58</f>
        <v>0</v>
      </c>
      <c r="Q50" s="2">
        <f>入力用!R58</f>
        <v>0</v>
      </c>
      <c r="R50" s="2">
        <f>入力用!U58</f>
        <v>0</v>
      </c>
      <c r="S50" s="2">
        <f>入力用!X58</f>
        <v>0</v>
      </c>
      <c r="T50" s="2">
        <f>入力用!AA58</f>
        <v>0</v>
      </c>
      <c r="U50" s="2">
        <f>入力用!AD58</f>
        <v>0</v>
      </c>
      <c r="V50" s="2">
        <f>入力用!AG58</f>
        <v>0</v>
      </c>
      <c r="W50" s="2">
        <f>入力用!AJ58</f>
        <v>0</v>
      </c>
      <c r="X50" s="2">
        <f>入力用!AM58</f>
        <v>0</v>
      </c>
      <c r="Y50" s="2">
        <f>入力用!AP58</f>
        <v>0</v>
      </c>
    </row>
    <row r="51" spans="1:25" x14ac:dyDescent="0.2">
      <c r="A51" s="1"/>
      <c r="B51" s="2">
        <f>入力用!I59</f>
        <v>0</v>
      </c>
      <c r="C51" s="2">
        <f>B51+入力用!L59</f>
        <v>0</v>
      </c>
      <c r="D51" s="2">
        <f>C51+入力用!O59</f>
        <v>0</v>
      </c>
      <c r="E51" s="2">
        <f>D51+入力用!R59</f>
        <v>0</v>
      </c>
      <c r="F51" s="2">
        <f>E51+入力用!U59</f>
        <v>0</v>
      </c>
      <c r="G51" s="2">
        <f>F51+入力用!X59</f>
        <v>0</v>
      </c>
      <c r="H51" s="2">
        <f>G51+入力用!AA59</f>
        <v>0</v>
      </c>
      <c r="I51" s="2">
        <f>H51+入力用!AD59</f>
        <v>0</v>
      </c>
      <c r="J51" s="2">
        <f>I51+入力用!AG59</f>
        <v>0</v>
      </c>
      <c r="K51" s="2">
        <f>J51+入力用!AJ59</f>
        <v>0</v>
      </c>
      <c r="L51" s="2">
        <f>K51+入力用!AM59</f>
        <v>0</v>
      </c>
      <c r="N51" s="2">
        <f>入力用!I59</f>
        <v>0</v>
      </c>
      <c r="O51" s="2">
        <f>入力用!L59</f>
        <v>0</v>
      </c>
      <c r="P51" s="2">
        <f>入力用!O59</f>
        <v>0</v>
      </c>
      <c r="Q51" s="2">
        <f>入力用!R59</f>
        <v>0</v>
      </c>
      <c r="R51" s="2">
        <f>入力用!U59</f>
        <v>0</v>
      </c>
      <c r="S51" s="2">
        <f>入力用!X59</f>
        <v>0</v>
      </c>
      <c r="T51" s="2">
        <f>入力用!AA59</f>
        <v>0</v>
      </c>
      <c r="U51" s="2">
        <f>入力用!AD59</f>
        <v>0</v>
      </c>
      <c r="V51" s="2">
        <f>入力用!AG59</f>
        <v>0</v>
      </c>
      <c r="W51" s="2">
        <f>入力用!AJ59</f>
        <v>0</v>
      </c>
      <c r="X51" s="2">
        <f>入力用!AM59</f>
        <v>0</v>
      </c>
      <c r="Y51" s="2">
        <f>入力用!AP59</f>
        <v>0</v>
      </c>
    </row>
    <row r="52" spans="1:25" x14ac:dyDescent="0.2">
      <c r="A52" s="1"/>
      <c r="B52" s="2">
        <f>入力用!I60</f>
        <v>0</v>
      </c>
      <c r="C52" s="2">
        <f>B52+入力用!L60</f>
        <v>0</v>
      </c>
      <c r="D52" s="2">
        <f>C52+入力用!O60</f>
        <v>0</v>
      </c>
      <c r="E52" s="2">
        <f>D52+入力用!R60</f>
        <v>0</v>
      </c>
      <c r="F52" s="2">
        <f>E52+入力用!U60</f>
        <v>0</v>
      </c>
      <c r="G52" s="2">
        <f>F52+入力用!X60</f>
        <v>0</v>
      </c>
      <c r="H52" s="2">
        <f>G52+入力用!AA60</f>
        <v>0</v>
      </c>
      <c r="I52" s="2">
        <f>H52+入力用!AD60</f>
        <v>0</v>
      </c>
      <c r="J52" s="2">
        <f>I52+入力用!AG60</f>
        <v>0</v>
      </c>
      <c r="K52" s="2">
        <f>J52+入力用!AJ60</f>
        <v>0</v>
      </c>
      <c r="L52" s="2">
        <f>K52+入力用!AM60</f>
        <v>0</v>
      </c>
      <c r="N52" s="2">
        <f>入力用!I60</f>
        <v>0</v>
      </c>
      <c r="O52" s="2">
        <f>入力用!L60</f>
        <v>0</v>
      </c>
      <c r="P52" s="2">
        <f>入力用!O60</f>
        <v>0</v>
      </c>
      <c r="Q52" s="2">
        <f>入力用!R60</f>
        <v>0</v>
      </c>
      <c r="R52" s="2">
        <f>入力用!U60</f>
        <v>0</v>
      </c>
      <c r="S52" s="2">
        <f>入力用!X60</f>
        <v>0</v>
      </c>
      <c r="T52" s="2">
        <f>入力用!AA60</f>
        <v>0</v>
      </c>
      <c r="U52" s="2">
        <f>入力用!AD60</f>
        <v>0</v>
      </c>
      <c r="V52" s="2">
        <f>入力用!AG60</f>
        <v>0</v>
      </c>
      <c r="W52" s="2">
        <f>入力用!AJ60</f>
        <v>0</v>
      </c>
      <c r="X52" s="2">
        <f>入力用!AM60</f>
        <v>0</v>
      </c>
      <c r="Y52" s="2">
        <f>入力用!AP60</f>
        <v>0</v>
      </c>
    </row>
    <row r="53" spans="1:25" x14ac:dyDescent="0.2">
      <c r="A53" s="1"/>
      <c r="B53" s="2">
        <f>入力用!I61</f>
        <v>0</v>
      </c>
      <c r="C53" s="2">
        <f>B53+入力用!L61</f>
        <v>0</v>
      </c>
      <c r="D53" s="2">
        <f>C53+入力用!O61</f>
        <v>0</v>
      </c>
      <c r="E53" s="2">
        <f>D53+入力用!R61</f>
        <v>0</v>
      </c>
      <c r="F53" s="2">
        <f>E53+入力用!U61</f>
        <v>0</v>
      </c>
      <c r="G53" s="2">
        <f>F53+入力用!X61</f>
        <v>0</v>
      </c>
      <c r="H53" s="2">
        <f>G53+入力用!AA61</f>
        <v>0</v>
      </c>
      <c r="I53" s="2">
        <f>H53+入力用!AD61</f>
        <v>0</v>
      </c>
      <c r="J53" s="2">
        <f>I53+入力用!AG61</f>
        <v>0</v>
      </c>
      <c r="K53" s="2">
        <f>J53+入力用!AJ61</f>
        <v>0</v>
      </c>
      <c r="L53" s="2">
        <f>K53+入力用!AM61</f>
        <v>0</v>
      </c>
      <c r="N53" s="2">
        <f>入力用!I61</f>
        <v>0</v>
      </c>
      <c r="O53" s="2">
        <f>入力用!L61</f>
        <v>0</v>
      </c>
      <c r="P53" s="2">
        <f>入力用!O61</f>
        <v>0</v>
      </c>
      <c r="Q53" s="2">
        <f>入力用!R61</f>
        <v>0</v>
      </c>
      <c r="R53" s="2">
        <f>入力用!U61</f>
        <v>0</v>
      </c>
      <c r="S53" s="2">
        <f>入力用!X61</f>
        <v>0</v>
      </c>
      <c r="T53" s="2">
        <f>入力用!AA61</f>
        <v>0</v>
      </c>
      <c r="U53" s="2">
        <f>入力用!AD61</f>
        <v>0</v>
      </c>
      <c r="V53" s="2">
        <f>入力用!AG61</f>
        <v>0</v>
      </c>
      <c r="W53" s="2">
        <f>入力用!AJ61</f>
        <v>0</v>
      </c>
      <c r="X53" s="2">
        <f>入力用!AM61</f>
        <v>0</v>
      </c>
      <c r="Y53" s="2">
        <f>入力用!AP61</f>
        <v>0</v>
      </c>
    </row>
    <row r="54" spans="1:25" x14ac:dyDescent="0.2">
      <c r="A54" s="1"/>
      <c r="B54" s="2">
        <f>入力用!I62</f>
        <v>0</v>
      </c>
      <c r="C54" s="2">
        <f>B54+入力用!L62</f>
        <v>0</v>
      </c>
      <c r="D54" s="2">
        <f>C54+入力用!O62</f>
        <v>0</v>
      </c>
      <c r="E54" s="2">
        <f>D54+入力用!R62</f>
        <v>0</v>
      </c>
      <c r="F54" s="2">
        <f>E54+入力用!U62</f>
        <v>0</v>
      </c>
      <c r="G54" s="2">
        <f>F54+入力用!X62</f>
        <v>0</v>
      </c>
      <c r="H54" s="2">
        <f>G54+入力用!AA62</f>
        <v>0</v>
      </c>
      <c r="I54" s="2">
        <f>H54+入力用!AD62</f>
        <v>0</v>
      </c>
      <c r="J54" s="2">
        <f>I54+入力用!AG62</f>
        <v>0</v>
      </c>
      <c r="K54" s="2">
        <f>J54+入力用!AJ62</f>
        <v>0</v>
      </c>
      <c r="L54" s="2">
        <f>K54+入力用!AM62</f>
        <v>0</v>
      </c>
      <c r="N54" s="2">
        <f>入力用!I62</f>
        <v>0</v>
      </c>
      <c r="O54" s="2">
        <f>入力用!L62</f>
        <v>0</v>
      </c>
      <c r="P54" s="2">
        <f>入力用!O62</f>
        <v>0</v>
      </c>
      <c r="Q54" s="2">
        <f>入力用!R62</f>
        <v>0</v>
      </c>
      <c r="R54" s="2">
        <f>入力用!U62</f>
        <v>0</v>
      </c>
      <c r="S54" s="2">
        <f>入力用!X62</f>
        <v>0</v>
      </c>
      <c r="T54" s="2">
        <f>入力用!AA62</f>
        <v>0</v>
      </c>
      <c r="U54" s="2">
        <f>入力用!AD62</f>
        <v>0</v>
      </c>
      <c r="V54" s="2">
        <f>入力用!AG62</f>
        <v>0</v>
      </c>
      <c r="W54" s="2">
        <f>入力用!AJ62</f>
        <v>0</v>
      </c>
      <c r="X54" s="2">
        <f>入力用!AM62</f>
        <v>0</v>
      </c>
      <c r="Y54" s="2">
        <f>入力用!AP62</f>
        <v>0</v>
      </c>
    </row>
    <row r="55" spans="1:25" x14ac:dyDescent="0.2">
      <c r="A55" s="1"/>
      <c r="B55" s="2">
        <f>入力用!I63</f>
        <v>0</v>
      </c>
      <c r="C55" s="2">
        <f>B55+入力用!L63</f>
        <v>0</v>
      </c>
      <c r="D55" s="2">
        <f>C55+入力用!O63</f>
        <v>0</v>
      </c>
      <c r="E55" s="2">
        <f>D55+入力用!R63</f>
        <v>0</v>
      </c>
      <c r="F55" s="2">
        <f>E55+入力用!U63</f>
        <v>0</v>
      </c>
      <c r="G55" s="2">
        <f>F55+入力用!X63</f>
        <v>0</v>
      </c>
      <c r="H55" s="2">
        <f>G55+入力用!AA63</f>
        <v>0</v>
      </c>
      <c r="I55" s="2">
        <f>H55+入力用!AD63</f>
        <v>0</v>
      </c>
      <c r="J55" s="2">
        <f>I55+入力用!AG63</f>
        <v>0</v>
      </c>
      <c r="K55" s="2">
        <f>J55+入力用!AJ63</f>
        <v>0</v>
      </c>
      <c r="L55" s="2">
        <f>K55+入力用!AM63</f>
        <v>0</v>
      </c>
      <c r="N55" s="2">
        <f>入力用!I63</f>
        <v>0</v>
      </c>
      <c r="O55" s="2">
        <f>入力用!L63</f>
        <v>0</v>
      </c>
      <c r="P55" s="2">
        <f>入力用!O63</f>
        <v>0</v>
      </c>
      <c r="Q55" s="2">
        <f>入力用!R63</f>
        <v>0</v>
      </c>
      <c r="R55" s="2">
        <f>入力用!U63</f>
        <v>0</v>
      </c>
      <c r="S55" s="2">
        <f>入力用!X63</f>
        <v>0</v>
      </c>
      <c r="T55" s="2">
        <f>入力用!AA63</f>
        <v>0</v>
      </c>
      <c r="U55" s="2">
        <f>入力用!AD63</f>
        <v>0</v>
      </c>
      <c r="V55" s="2">
        <f>入力用!AG63</f>
        <v>0</v>
      </c>
      <c r="W55" s="2">
        <f>入力用!AJ63</f>
        <v>0</v>
      </c>
      <c r="X55" s="2">
        <f>入力用!AM63</f>
        <v>0</v>
      </c>
      <c r="Y55" s="2">
        <f>入力用!AP63</f>
        <v>0</v>
      </c>
    </row>
    <row r="56" spans="1:25" x14ac:dyDescent="0.2">
      <c r="A56" s="1"/>
      <c r="B56" s="2">
        <f>入力用!I64</f>
        <v>0</v>
      </c>
      <c r="C56" s="2">
        <f>B56+入力用!L64</f>
        <v>0</v>
      </c>
      <c r="D56" s="2">
        <f>C56+入力用!O64</f>
        <v>0</v>
      </c>
      <c r="E56" s="2">
        <f>D56+入力用!R64</f>
        <v>0</v>
      </c>
      <c r="F56" s="2">
        <f>E56+入力用!U64</f>
        <v>0</v>
      </c>
      <c r="G56" s="2">
        <f>F56+入力用!X64</f>
        <v>0</v>
      </c>
      <c r="H56" s="2">
        <f>G56+入力用!AA64</f>
        <v>0</v>
      </c>
      <c r="I56" s="2">
        <f>H56+入力用!AD64</f>
        <v>0</v>
      </c>
      <c r="J56" s="2">
        <f>I56+入力用!AG64</f>
        <v>0</v>
      </c>
      <c r="K56" s="2">
        <f>J56+入力用!AJ64</f>
        <v>0</v>
      </c>
      <c r="L56" s="2">
        <f>K56+入力用!AM64</f>
        <v>0</v>
      </c>
      <c r="N56" s="2">
        <f>入力用!I64</f>
        <v>0</v>
      </c>
      <c r="O56" s="2">
        <f>入力用!L64</f>
        <v>0</v>
      </c>
      <c r="P56" s="2">
        <f>入力用!O64</f>
        <v>0</v>
      </c>
      <c r="Q56" s="2">
        <f>入力用!R64</f>
        <v>0</v>
      </c>
      <c r="R56" s="2">
        <f>入力用!U64</f>
        <v>0</v>
      </c>
      <c r="S56" s="2">
        <f>入力用!X64</f>
        <v>0</v>
      </c>
      <c r="T56" s="2">
        <f>入力用!AA64</f>
        <v>0</v>
      </c>
      <c r="U56" s="2">
        <f>入力用!AD64</f>
        <v>0</v>
      </c>
      <c r="V56" s="2">
        <f>入力用!AG64</f>
        <v>0</v>
      </c>
      <c r="W56" s="2">
        <f>入力用!AJ64</f>
        <v>0</v>
      </c>
      <c r="X56" s="2">
        <f>入力用!AM64</f>
        <v>0</v>
      </c>
      <c r="Y56" s="2">
        <f>入力用!AP64</f>
        <v>0</v>
      </c>
    </row>
    <row r="57" spans="1:25" x14ac:dyDescent="0.2">
      <c r="A57" s="1"/>
      <c r="B57" s="2">
        <f>入力用!I65</f>
        <v>0</v>
      </c>
      <c r="C57" s="2">
        <f>B57+入力用!L65</f>
        <v>0</v>
      </c>
      <c r="D57" s="2">
        <f>C57+入力用!O65</f>
        <v>0</v>
      </c>
      <c r="E57" s="2">
        <f>D57+入力用!R65</f>
        <v>0</v>
      </c>
      <c r="F57" s="2">
        <f>E57+入力用!U65</f>
        <v>0</v>
      </c>
      <c r="G57" s="2">
        <f>F57+入力用!X65</f>
        <v>0</v>
      </c>
      <c r="H57" s="2">
        <f>G57+入力用!AA65</f>
        <v>0</v>
      </c>
      <c r="I57" s="2">
        <f>H57+入力用!AD65</f>
        <v>0</v>
      </c>
      <c r="J57" s="2">
        <f>I57+入力用!AG65</f>
        <v>0</v>
      </c>
      <c r="K57" s="2">
        <f>J57+入力用!AJ65</f>
        <v>0</v>
      </c>
      <c r="L57" s="2">
        <f>K57+入力用!AM65</f>
        <v>0</v>
      </c>
      <c r="N57" s="2">
        <f>入力用!I65</f>
        <v>0</v>
      </c>
      <c r="O57" s="2">
        <f>入力用!L65</f>
        <v>0</v>
      </c>
      <c r="P57" s="2">
        <f>入力用!O65</f>
        <v>0</v>
      </c>
      <c r="Q57" s="2">
        <f>入力用!R65</f>
        <v>0</v>
      </c>
      <c r="R57" s="2">
        <f>入力用!U65</f>
        <v>0</v>
      </c>
      <c r="S57" s="2">
        <f>入力用!X65</f>
        <v>0</v>
      </c>
      <c r="T57" s="2">
        <f>入力用!AA65</f>
        <v>0</v>
      </c>
      <c r="U57" s="2">
        <f>入力用!AD65</f>
        <v>0</v>
      </c>
      <c r="V57" s="2">
        <f>入力用!AG65</f>
        <v>0</v>
      </c>
      <c r="W57" s="2">
        <f>入力用!AJ65</f>
        <v>0</v>
      </c>
      <c r="X57" s="2">
        <f>入力用!AM65</f>
        <v>0</v>
      </c>
      <c r="Y57" s="2">
        <f>入力用!AP65</f>
        <v>0</v>
      </c>
    </row>
    <row r="58" spans="1:25" x14ac:dyDescent="0.2">
      <c r="A58" s="1"/>
      <c r="B58" s="2">
        <f>入力用!I66</f>
        <v>0</v>
      </c>
      <c r="C58" s="2">
        <f>B58+入力用!L66</f>
        <v>0</v>
      </c>
      <c r="D58" s="2">
        <f>C58+入力用!O66</f>
        <v>0</v>
      </c>
      <c r="E58" s="2">
        <f>D58+入力用!R66</f>
        <v>0</v>
      </c>
      <c r="F58" s="2">
        <f>E58+入力用!U66</f>
        <v>0</v>
      </c>
      <c r="G58" s="2">
        <f>F58+入力用!X66</f>
        <v>0</v>
      </c>
      <c r="H58" s="2">
        <f>G58+入力用!AA66</f>
        <v>0</v>
      </c>
      <c r="I58" s="2">
        <f>H58+入力用!AD66</f>
        <v>0</v>
      </c>
      <c r="J58" s="2">
        <f>I58+入力用!AG66</f>
        <v>0</v>
      </c>
      <c r="K58" s="2">
        <f>J58+入力用!AJ66</f>
        <v>0</v>
      </c>
      <c r="L58" s="2">
        <f>K58+入力用!AM66</f>
        <v>0</v>
      </c>
      <c r="N58" s="2">
        <f>入力用!I66</f>
        <v>0</v>
      </c>
      <c r="O58" s="2">
        <f>入力用!L66</f>
        <v>0</v>
      </c>
      <c r="P58" s="2">
        <f>入力用!O66</f>
        <v>0</v>
      </c>
      <c r="Q58" s="2">
        <f>入力用!R66</f>
        <v>0</v>
      </c>
      <c r="R58" s="2">
        <f>入力用!U66</f>
        <v>0</v>
      </c>
      <c r="S58" s="2">
        <f>入力用!X66</f>
        <v>0</v>
      </c>
      <c r="T58" s="2">
        <f>入力用!AA66</f>
        <v>0</v>
      </c>
      <c r="U58" s="2">
        <f>入力用!AD66</f>
        <v>0</v>
      </c>
      <c r="V58" s="2">
        <f>入力用!AG66</f>
        <v>0</v>
      </c>
      <c r="W58" s="2">
        <f>入力用!AJ66</f>
        <v>0</v>
      </c>
      <c r="X58" s="2">
        <f>入力用!AM66</f>
        <v>0</v>
      </c>
      <c r="Y58" s="2">
        <f>入力用!AP66</f>
        <v>0</v>
      </c>
    </row>
    <row r="59" spans="1:25" x14ac:dyDescent="0.2">
      <c r="A59" s="1"/>
      <c r="B59" s="2">
        <f>入力用!I67</f>
        <v>0</v>
      </c>
      <c r="C59" s="2">
        <f>B59+入力用!L67</f>
        <v>0</v>
      </c>
      <c r="D59" s="2">
        <f>C59+入力用!O67</f>
        <v>0</v>
      </c>
      <c r="E59" s="2">
        <f>D59+入力用!R67</f>
        <v>0</v>
      </c>
      <c r="F59" s="2">
        <f>E59+入力用!U67</f>
        <v>0</v>
      </c>
      <c r="G59" s="2">
        <f>F59+入力用!X67</f>
        <v>0</v>
      </c>
      <c r="H59" s="2">
        <f>G59+入力用!AA67</f>
        <v>0</v>
      </c>
      <c r="I59" s="2">
        <f>H59+入力用!AD67</f>
        <v>0</v>
      </c>
      <c r="J59" s="2">
        <f>I59+入力用!AG67</f>
        <v>0</v>
      </c>
      <c r="K59" s="2">
        <f>J59+入力用!AJ67</f>
        <v>0</v>
      </c>
      <c r="L59" s="2">
        <f>K59+入力用!AM67</f>
        <v>0</v>
      </c>
      <c r="N59" s="2">
        <f>入力用!I67</f>
        <v>0</v>
      </c>
      <c r="O59" s="2">
        <f>入力用!L67</f>
        <v>0</v>
      </c>
      <c r="P59" s="2">
        <f>入力用!O67</f>
        <v>0</v>
      </c>
      <c r="Q59" s="2">
        <f>入力用!R67</f>
        <v>0</v>
      </c>
      <c r="R59" s="2">
        <f>入力用!U67</f>
        <v>0</v>
      </c>
      <c r="S59" s="2">
        <f>入力用!X67</f>
        <v>0</v>
      </c>
      <c r="T59" s="2">
        <f>入力用!AA67</f>
        <v>0</v>
      </c>
      <c r="U59" s="2">
        <f>入力用!AD67</f>
        <v>0</v>
      </c>
      <c r="V59" s="2">
        <f>入力用!AG67</f>
        <v>0</v>
      </c>
      <c r="W59" s="2">
        <f>入力用!AJ67</f>
        <v>0</v>
      </c>
      <c r="X59" s="2">
        <f>入力用!AM67</f>
        <v>0</v>
      </c>
      <c r="Y59" s="2">
        <f>入力用!AP67</f>
        <v>0</v>
      </c>
    </row>
    <row r="60" spans="1:25" x14ac:dyDescent="0.2">
      <c r="A60" s="1"/>
      <c r="B60" s="2">
        <f>入力用!I68</f>
        <v>0</v>
      </c>
      <c r="C60" s="2">
        <f>B60+入力用!L68</f>
        <v>0</v>
      </c>
      <c r="D60" s="2">
        <f>C60+入力用!O68</f>
        <v>0</v>
      </c>
      <c r="E60" s="2">
        <f>D60+入力用!R68</f>
        <v>0</v>
      </c>
      <c r="F60" s="2">
        <f>E60+入力用!U68</f>
        <v>0</v>
      </c>
      <c r="G60" s="2">
        <f>F60+入力用!X68</f>
        <v>0</v>
      </c>
      <c r="H60" s="2">
        <f>G60+入力用!AA68</f>
        <v>0</v>
      </c>
      <c r="I60" s="2">
        <f>H60+入力用!AD68</f>
        <v>0</v>
      </c>
      <c r="J60" s="2">
        <f>I60+入力用!AG68</f>
        <v>0</v>
      </c>
      <c r="K60" s="2">
        <f>J60+入力用!AJ68</f>
        <v>0</v>
      </c>
      <c r="L60" s="2">
        <f>K60+入力用!AM68</f>
        <v>0</v>
      </c>
      <c r="N60" s="2">
        <f>入力用!I68</f>
        <v>0</v>
      </c>
      <c r="O60" s="2">
        <f>入力用!L68</f>
        <v>0</v>
      </c>
      <c r="P60" s="2">
        <f>入力用!O68</f>
        <v>0</v>
      </c>
      <c r="Q60" s="2">
        <f>入力用!R68</f>
        <v>0</v>
      </c>
      <c r="R60" s="2">
        <f>入力用!U68</f>
        <v>0</v>
      </c>
      <c r="S60" s="2">
        <f>入力用!X68</f>
        <v>0</v>
      </c>
      <c r="T60" s="2">
        <f>入力用!AA68</f>
        <v>0</v>
      </c>
      <c r="U60" s="2">
        <f>入力用!AD68</f>
        <v>0</v>
      </c>
      <c r="V60" s="2">
        <f>入力用!AG68</f>
        <v>0</v>
      </c>
      <c r="W60" s="2">
        <f>入力用!AJ68</f>
        <v>0</v>
      </c>
      <c r="X60" s="2">
        <f>入力用!AM68</f>
        <v>0</v>
      </c>
      <c r="Y60" s="2">
        <f>入力用!AP68</f>
        <v>0</v>
      </c>
    </row>
    <row r="61" spans="1:25" x14ac:dyDescent="0.2">
      <c r="A61" s="1"/>
      <c r="B61" s="2">
        <f>入力用!I69</f>
        <v>0</v>
      </c>
      <c r="C61" s="2">
        <f>B61+入力用!L69</f>
        <v>0</v>
      </c>
      <c r="D61" s="2">
        <f>C61+入力用!O69</f>
        <v>0</v>
      </c>
      <c r="E61" s="2">
        <f>D61+入力用!R69</f>
        <v>0</v>
      </c>
      <c r="F61" s="2">
        <f>E61+入力用!U69</f>
        <v>0</v>
      </c>
      <c r="G61" s="2">
        <f>F61+入力用!X69</f>
        <v>0</v>
      </c>
      <c r="H61" s="2">
        <f>G61+入力用!AA69</f>
        <v>0</v>
      </c>
      <c r="I61" s="2">
        <f>H61+入力用!AD69</f>
        <v>0</v>
      </c>
      <c r="J61" s="2">
        <f>I61+入力用!AG69</f>
        <v>0</v>
      </c>
      <c r="K61" s="2">
        <f>J61+入力用!AJ69</f>
        <v>0</v>
      </c>
      <c r="L61" s="2">
        <f>K61+入力用!AM69</f>
        <v>0</v>
      </c>
      <c r="N61" s="2">
        <f>入力用!I69</f>
        <v>0</v>
      </c>
      <c r="O61" s="2">
        <f>入力用!L69</f>
        <v>0</v>
      </c>
      <c r="P61" s="2">
        <f>入力用!O69</f>
        <v>0</v>
      </c>
      <c r="Q61" s="2">
        <f>入力用!R69</f>
        <v>0</v>
      </c>
      <c r="R61" s="2">
        <f>入力用!U69</f>
        <v>0</v>
      </c>
      <c r="S61" s="2">
        <f>入力用!X69</f>
        <v>0</v>
      </c>
      <c r="T61" s="2">
        <f>入力用!AA69</f>
        <v>0</v>
      </c>
      <c r="U61" s="2">
        <f>入力用!AD69</f>
        <v>0</v>
      </c>
      <c r="V61" s="2">
        <f>入力用!AG69</f>
        <v>0</v>
      </c>
      <c r="W61" s="2">
        <f>入力用!AJ69</f>
        <v>0</v>
      </c>
      <c r="X61" s="2">
        <f>入力用!AM69</f>
        <v>0</v>
      </c>
      <c r="Y61" s="2">
        <f>入力用!AP69</f>
        <v>0</v>
      </c>
    </row>
    <row r="62" spans="1:25" x14ac:dyDescent="0.2">
      <c r="A62" s="1"/>
      <c r="B62" s="2">
        <f>入力用!I70</f>
        <v>0</v>
      </c>
      <c r="C62" s="2">
        <f>B62+入力用!L70</f>
        <v>0</v>
      </c>
      <c r="D62" s="2">
        <f>C62+入力用!O70</f>
        <v>0</v>
      </c>
      <c r="E62" s="2">
        <f>D62+入力用!R70</f>
        <v>0</v>
      </c>
      <c r="F62" s="2">
        <f>E62+入力用!U70</f>
        <v>0</v>
      </c>
      <c r="G62" s="2">
        <f>F62+入力用!X70</f>
        <v>0</v>
      </c>
      <c r="H62" s="2">
        <f>G62+入力用!AA70</f>
        <v>0</v>
      </c>
      <c r="I62" s="2">
        <f>H62+入力用!AD70</f>
        <v>0</v>
      </c>
      <c r="J62" s="2">
        <f>I62+入力用!AG70</f>
        <v>0</v>
      </c>
      <c r="K62" s="2">
        <f>J62+入力用!AJ70</f>
        <v>0</v>
      </c>
      <c r="L62" s="2">
        <f>K62+入力用!AM70</f>
        <v>0</v>
      </c>
      <c r="N62" s="2">
        <f>入力用!I70</f>
        <v>0</v>
      </c>
      <c r="O62" s="2">
        <f>入力用!L70</f>
        <v>0</v>
      </c>
      <c r="P62" s="2">
        <f>入力用!O70</f>
        <v>0</v>
      </c>
      <c r="Q62" s="2">
        <f>入力用!R70</f>
        <v>0</v>
      </c>
      <c r="R62" s="2">
        <f>入力用!U70</f>
        <v>0</v>
      </c>
      <c r="S62" s="2">
        <f>入力用!X70</f>
        <v>0</v>
      </c>
      <c r="T62" s="2">
        <f>入力用!AA70</f>
        <v>0</v>
      </c>
      <c r="U62" s="2">
        <f>入力用!AD70</f>
        <v>0</v>
      </c>
      <c r="V62" s="2">
        <f>入力用!AG70</f>
        <v>0</v>
      </c>
      <c r="W62" s="2">
        <f>入力用!AJ70</f>
        <v>0</v>
      </c>
      <c r="X62" s="2">
        <f>入力用!AM70</f>
        <v>0</v>
      </c>
      <c r="Y62" s="2">
        <f>入力用!AP70</f>
        <v>0</v>
      </c>
    </row>
    <row r="63" spans="1:25" x14ac:dyDescent="0.2">
      <c r="A63" s="1"/>
      <c r="B63" s="2">
        <f>入力用!I71</f>
        <v>0</v>
      </c>
      <c r="C63" s="2">
        <f>B63+入力用!L71</f>
        <v>0</v>
      </c>
      <c r="D63" s="2">
        <f>C63+入力用!O71</f>
        <v>0</v>
      </c>
      <c r="E63" s="2">
        <f>D63+入力用!R71</f>
        <v>0</v>
      </c>
      <c r="F63" s="2">
        <f>E63+入力用!U71</f>
        <v>0</v>
      </c>
      <c r="G63" s="2">
        <f>F63+入力用!X71</f>
        <v>0</v>
      </c>
      <c r="H63" s="2">
        <f>G63+入力用!AA71</f>
        <v>0</v>
      </c>
      <c r="I63" s="2">
        <f>H63+入力用!AD71</f>
        <v>0</v>
      </c>
      <c r="J63" s="2">
        <f>I63+入力用!AG71</f>
        <v>0</v>
      </c>
      <c r="K63" s="2">
        <f>J63+入力用!AJ71</f>
        <v>0</v>
      </c>
      <c r="L63" s="2">
        <f>K63+入力用!AM71</f>
        <v>0</v>
      </c>
      <c r="N63" s="2">
        <f>入力用!I71</f>
        <v>0</v>
      </c>
      <c r="O63" s="2">
        <f>入力用!L71</f>
        <v>0</v>
      </c>
      <c r="P63" s="2">
        <f>入力用!O71</f>
        <v>0</v>
      </c>
      <c r="Q63" s="2">
        <f>入力用!R71</f>
        <v>0</v>
      </c>
      <c r="R63" s="2">
        <f>入力用!U71</f>
        <v>0</v>
      </c>
      <c r="S63" s="2">
        <f>入力用!X71</f>
        <v>0</v>
      </c>
      <c r="T63" s="2">
        <f>入力用!AA71</f>
        <v>0</v>
      </c>
      <c r="U63" s="2">
        <f>入力用!AD71</f>
        <v>0</v>
      </c>
      <c r="V63" s="2">
        <f>入力用!AG71</f>
        <v>0</v>
      </c>
      <c r="W63" s="2">
        <f>入力用!AJ71</f>
        <v>0</v>
      </c>
      <c r="X63" s="2">
        <f>入力用!AM71</f>
        <v>0</v>
      </c>
      <c r="Y63" s="2">
        <f>入力用!AP71</f>
        <v>0</v>
      </c>
    </row>
    <row r="64" spans="1:25" x14ac:dyDescent="0.2">
      <c r="A64" s="1"/>
      <c r="B64" s="2">
        <f>入力用!I72</f>
        <v>0</v>
      </c>
      <c r="C64" s="2">
        <f>B64+入力用!L72</f>
        <v>0</v>
      </c>
      <c r="D64" s="2">
        <f>C64+入力用!O72</f>
        <v>0</v>
      </c>
      <c r="E64" s="2">
        <f>D64+入力用!R72</f>
        <v>0</v>
      </c>
      <c r="F64" s="2">
        <f>E64+入力用!U72</f>
        <v>0</v>
      </c>
      <c r="G64" s="2">
        <f>F64+入力用!X72</f>
        <v>0</v>
      </c>
      <c r="H64" s="2">
        <f>G64+入力用!AA72</f>
        <v>0</v>
      </c>
      <c r="I64" s="2">
        <f>H64+入力用!AD72</f>
        <v>0</v>
      </c>
      <c r="J64" s="2">
        <f>I64+入力用!AG72</f>
        <v>0</v>
      </c>
      <c r="K64" s="2">
        <f>J64+入力用!AJ72</f>
        <v>0</v>
      </c>
      <c r="L64" s="2">
        <f>K64+入力用!AM72</f>
        <v>0</v>
      </c>
      <c r="N64" s="2">
        <f>入力用!I72</f>
        <v>0</v>
      </c>
      <c r="O64" s="2">
        <f>入力用!L72</f>
        <v>0</v>
      </c>
      <c r="P64" s="2">
        <f>入力用!O72</f>
        <v>0</v>
      </c>
      <c r="Q64" s="2">
        <f>入力用!R72</f>
        <v>0</v>
      </c>
      <c r="R64" s="2">
        <f>入力用!U72</f>
        <v>0</v>
      </c>
      <c r="S64" s="2">
        <f>入力用!X72</f>
        <v>0</v>
      </c>
      <c r="T64" s="2">
        <f>入力用!AA72</f>
        <v>0</v>
      </c>
      <c r="U64" s="2">
        <f>入力用!AD72</f>
        <v>0</v>
      </c>
      <c r="V64" s="2">
        <f>入力用!AG72</f>
        <v>0</v>
      </c>
      <c r="W64" s="2">
        <f>入力用!AJ72</f>
        <v>0</v>
      </c>
      <c r="X64" s="2">
        <f>入力用!AM72</f>
        <v>0</v>
      </c>
      <c r="Y64" s="2">
        <f>入力用!AP72</f>
        <v>0</v>
      </c>
    </row>
    <row r="65" spans="1:25" x14ac:dyDescent="0.2">
      <c r="A65" s="1"/>
      <c r="B65" s="2">
        <f>入力用!I73</f>
        <v>0</v>
      </c>
      <c r="C65" s="2">
        <f>B65+入力用!L73</f>
        <v>0</v>
      </c>
      <c r="D65" s="2">
        <f>C65+入力用!O73</f>
        <v>0</v>
      </c>
      <c r="E65" s="2">
        <f>D65+入力用!R73</f>
        <v>0</v>
      </c>
      <c r="F65" s="2">
        <f>E65+入力用!U73</f>
        <v>0</v>
      </c>
      <c r="G65" s="2">
        <f>F65+入力用!X73</f>
        <v>0</v>
      </c>
      <c r="H65" s="2">
        <f>G65+入力用!AA73</f>
        <v>0</v>
      </c>
      <c r="I65" s="2">
        <f>H65+入力用!AD73</f>
        <v>0</v>
      </c>
      <c r="J65" s="2">
        <f>I65+入力用!AG73</f>
        <v>0</v>
      </c>
      <c r="K65" s="2">
        <f>J65+入力用!AJ73</f>
        <v>0</v>
      </c>
      <c r="L65" s="2">
        <f>K65+入力用!AM73</f>
        <v>0</v>
      </c>
      <c r="N65" s="2">
        <f>入力用!I73</f>
        <v>0</v>
      </c>
      <c r="O65" s="2">
        <f>入力用!L73</f>
        <v>0</v>
      </c>
      <c r="P65" s="2">
        <f>入力用!O73</f>
        <v>0</v>
      </c>
      <c r="Q65" s="2">
        <f>入力用!R73</f>
        <v>0</v>
      </c>
      <c r="R65" s="2">
        <f>入力用!U73</f>
        <v>0</v>
      </c>
      <c r="S65" s="2">
        <f>入力用!X73</f>
        <v>0</v>
      </c>
      <c r="T65" s="2">
        <f>入力用!AA73</f>
        <v>0</v>
      </c>
      <c r="U65" s="2">
        <f>入力用!AD73</f>
        <v>0</v>
      </c>
      <c r="V65" s="2">
        <f>入力用!AG73</f>
        <v>0</v>
      </c>
      <c r="W65" s="2">
        <f>入力用!AJ73</f>
        <v>0</v>
      </c>
      <c r="X65" s="2">
        <f>入力用!AM73</f>
        <v>0</v>
      </c>
      <c r="Y65" s="2">
        <f>入力用!AP73</f>
        <v>0</v>
      </c>
    </row>
    <row r="66" spans="1:25" x14ac:dyDescent="0.2">
      <c r="A66" s="1"/>
      <c r="B66" s="2">
        <f>入力用!I74</f>
        <v>0</v>
      </c>
      <c r="C66" s="2">
        <f>B66+入力用!L74</f>
        <v>0</v>
      </c>
      <c r="D66" s="2">
        <f>C66+入力用!O74</f>
        <v>0</v>
      </c>
      <c r="E66" s="2">
        <f>D66+入力用!R74</f>
        <v>0</v>
      </c>
      <c r="F66" s="2">
        <f>E66+入力用!U74</f>
        <v>0</v>
      </c>
      <c r="G66" s="2">
        <f>F66+入力用!X74</f>
        <v>0</v>
      </c>
      <c r="H66" s="2">
        <f>G66+入力用!AA74</f>
        <v>0</v>
      </c>
      <c r="I66" s="2">
        <f>H66+入力用!AD74</f>
        <v>0</v>
      </c>
      <c r="J66" s="2">
        <f>I66+入力用!AG74</f>
        <v>0</v>
      </c>
      <c r="K66" s="2">
        <f>J66+入力用!AJ74</f>
        <v>0</v>
      </c>
      <c r="L66" s="2">
        <f>K66+入力用!AM74</f>
        <v>0</v>
      </c>
      <c r="N66" s="2">
        <f>入力用!I74</f>
        <v>0</v>
      </c>
      <c r="O66" s="2">
        <f>入力用!L74</f>
        <v>0</v>
      </c>
      <c r="P66" s="2">
        <f>入力用!O74</f>
        <v>0</v>
      </c>
      <c r="Q66" s="2">
        <f>入力用!R74</f>
        <v>0</v>
      </c>
      <c r="R66" s="2">
        <f>入力用!U74</f>
        <v>0</v>
      </c>
      <c r="S66" s="2">
        <f>入力用!X74</f>
        <v>0</v>
      </c>
      <c r="T66" s="2">
        <f>入力用!AA74</f>
        <v>0</v>
      </c>
      <c r="U66" s="2">
        <f>入力用!AD74</f>
        <v>0</v>
      </c>
      <c r="V66" s="2">
        <f>入力用!AG74</f>
        <v>0</v>
      </c>
      <c r="W66" s="2">
        <f>入力用!AJ74</f>
        <v>0</v>
      </c>
      <c r="X66" s="2">
        <f>入力用!AM74</f>
        <v>0</v>
      </c>
      <c r="Y66" s="2">
        <f>入力用!AP74</f>
        <v>0</v>
      </c>
    </row>
    <row r="67" spans="1:25" x14ac:dyDescent="0.2">
      <c r="A67" s="1"/>
      <c r="B67" s="2">
        <f>入力用!I75</f>
        <v>0</v>
      </c>
      <c r="C67" s="2">
        <f>B67+入力用!L75</f>
        <v>0</v>
      </c>
      <c r="D67" s="2">
        <f>C67+入力用!O75</f>
        <v>0</v>
      </c>
      <c r="E67" s="2">
        <f>D67+入力用!R75</f>
        <v>0</v>
      </c>
      <c r="F67" s="2">
        <f>E67+入力用!U75</f>
        <v>0</v>
      </c>
      <c r="G67" s="2">
        <f>F67+入力用!X75</f>
        <v>0</v>
      </c>
      <c r="H67" s="2">
        <f>G67+入力用!AA75</f>
        <v>0</v>
      </c>
      <c r="I67" s="2">
        <f>H67+入力用!AD75</f>
        <v>0</v>
      </c>
      <c r="J67" s="2">
        <f>I67+入力用!AG75</f>
        <v>0</v>
      </c>
      <c r="K67" s="2">
        <f>J67+入力用!AJ75</f>
        <v>0</v>
      </c>
      <c r="L67" s="2">
        <f>K67+入力用!AM75</f>
        <v>0</v>
      </c>
      <c r="N67" s="2">
        <f>入力用!I75</f>
        <v>0</v>
      </c>
      <c r="O67" s="2">
        <f>入力用!L75</f>
        <v>0</v>
      </c>
      <c r="P67" s="2">
        <f>入力用!O75</f>
        <v>0</v>
      </c>
      <c r="Q67" s="2">
        <f>入力用!R75</f>
        <v>0</v>
      </c>
      <c r="R67" s="2">
        <f>入力用!U75</f>
        <v>0</v>
      </c>
      <c r="S67" s="2">
        <f>入力用!X75</f>
        <v>0</v>
      </c>
      <c r="T67" s="2">
        <f>入力用!AA75</f>
        <v>0</v>
      </c>
      <c r="U67" s="2">
        <f>入力用!AD75</f>
        <v>0</v>
      </c>
      <c r="V67" s="2">
        <f>入力用!AG75</f>
        <v>0</v>
      </c>
      <c r="W67" s="2">
        <f>入力用!AJ75</f>
        <v>0</v>
      </c>
      <c r="X67" s="2">
        <f>入力用!AM75</f>
        <v>0</v>
      </c>
      <c r="Y67" s="2">
        <f>入力用!AP75</f>
        <v>0</v>
      </c>
    </row>
    <row r="68" spans="1:25" x14ac:dyDescent="0.2">
      <c r="A68" s="1"/>
      <c r="B68" s="2">
        <f>入力用!I76</f>
        <v>0</v>
      </c>
      <c r="C68" s="2">
        <f>B68+入力用!L76</f>
        <v>0</v>
      </c>
      <c r="D68" s="2">
        <f>C68+入力用!O76</f>
        <v>0</v>
      </c>
      <c r="E68" s="2">
        <f>D68+入力用!R76</f>
        <v>0</v>
      </c>
      <c r="F68" s="2">
        <f>E68+入力用!U76</f>
        <v>0</v>
      </c>
      <c r="G68" s="2">
        <f>F68+入力用!X76</f>
        <v>0</v>
      </c>
      <c r="H68" s="2">
        <f>G68+入力用!AA76</f>
        <v>0</v>
      </c>
      <c r="I68" s="2">
        <f>H68+入力用!AD76</f>
        <v>0</v>
      </c>
      <c r="J68" s="2">
        <f>I68+入力用!AG76</f>
        <v>0</v>
      </c>
      <c r="K68" s="2">
        <f>J68+入力用!AJ76</f>
        <v>0</v>
      </c>
      <c r="L68" s="2">
        <f>K68+入力用!AM76</f>
        <v>0</v>
      </c>
      <c r="N68" s="2">
        <f>入力用!I76</f>
        <v>0</v>
      </c>
      <c r="O68" s="2">
        <f>入力用!L76</f>
        <v>0</v>
      </c>
      <c r="P68" s="2">
        <f>入力用!O76</f>
        <v>0</v>
      </c>
      <c r="Q68" s="2">
        <f>入力用!R76</f>
        <v>0</v>
      </c>
      <c r="R68" s="2">
        <f>入力用!U76</f>
        <v>0</v>
      </c>
      <c r="S68" s="2">
        <f>入力用!X76</f>
        <v>0</v>
      </c>
      <c r="T68" s="2">
        <f>入力用!AA76</f>
        <v>0</v>
      </c>
      <c r="U68" s="2">
        <f>入力用!AD76</f>
        <v>0</v>
      </c>
      <c r="V68" s="2">
        <f>入力用!AG76</f>
        <v>0</v>
      </c>
      <c r="W68" s="2">
        <f>入力用!AJ76</f>
        <v>0</v>
      </c>
      <c r="X68" s="2">
        <f>入力用!AM76</f>
        <v>0</v>
      </c>
      <c r="Y68" s="2">
        <f>入力用!AP76</f>
        <v>0</v>
      </c>
    </row>
    <row r="69" spans="1:25" x14ac:dyDescent="0.2">
      <c r="A69" s="1"/>
      <c r="B69" s="2">
        <f>入力用!I77</f>
        <v>0</v>
      </c>
      <c r="C69" s="2">
        <f>B69+入力用!L77</f>
        <v>0</v>
      </c>
      <c r="D69" s="2">
        <f>C69+入力用!O77</f>
        <v>0</v>
      </c>
      <c r="E69" s="2">
        <f>D69+入力用!R77</f>
        <v>0</v>
      </c>
      <c r="F69" s="2">
        <f>E69+入力用!U77</f>
        <v>0</v>
      </c>
      <c r="G69" s="2">
        <f>F69+入力用!X77</f>
        <v>0</v>
      </c>
      <c r="H69" s="2">
        <f>G69+入力用!AA77</f>
        <v>0</v>
      </c>
      <c r="I69" s="2">
        <f>H69+入力用!AD77</f>
        <v>0</v>
      </c>
      <c r="J69" s="2">
        <f>I69+入力用!AG77</f>
        <v>0</v>
      </c>
      <c r="K69" s="2">
        <f>J69+入力用!AJ77</f>
        <v>0</v>
      </c>
      <c r="L69" s="2">
        <f>K69+入力用!AM77</f>
        <v>0</v>
      </c>
      <c r="N69" s="2">
        <f>入力用!I77</f>
        <v>0</v>
      </c>
      <c r="O69" s="2">
        <f>入力用!L77</f>
        <v>0</v>
      </c>
      <c r="P69" s="2">
        <f>入力用!O77</f>
        <v>0</v>
      </c>
      <c r="Q69" s="2">
        <f>入力用!R77</f>
        <v>0</v>
      </c>
      <c r="R69" s="2">
        <f>入力用!U77</f>
        <v>0</v>
      </c>
      <c r="S69" s="2">
        <f>入力用!X77</f>
        <v>0</v>
      </c>
      <c r="T69" s="2">
        <f>入力用!AA77</f>
        <v>0</v>
      </c>
      <c r="U69" s="2">
        <f>入力用!AD77</f>
        <v>0</v>
      </c>
      <c r="V69" s="2">
        <f>入力用!AG77</f>
        <v>0</v>
      </c>
      <c r="W69" s="2">
        <f>入力用!AJ77</f>
        <v>0</v>
      </c>
      <c r="X69" s="2">
        <f>入力用!AM77</f>
        <v>0</v>
      </c>
      <c r="Y69" s="2">
        <f>入力用!AP77</f>
        <v>0</v>
      </c>
    </row>
    <row r="70" spans="1:25" x14ac:dyDescent="0.2">
      <c r="A70" s="1"/>
      <c r="B70" s="2">
        <f>入力用!I78</f>
        <v>0</v>
      </c>
      <c r="C70" s="2">
        <f>B70+入力用!L78</f>
        <v>0</v>
      </c>
      <c r="D70" s="2">
        <f>C70+入力用!O78</f>
        <v>0</v>
      </c>
      <c r="E70" s="2">
        <f>D70+入力用!R78</f>
        <v>0</v>
      </c>
      <c r="F70" s="2">
        <f>E70+入力用!U78</f>
        <v>0</v>
      </c>
      <c r="G70" s="2">
        <f>F70+入力用!X78</f>
        <v>0</v>
      </c>
      <c r="H70" s="2">
        <f>G70+入力用!AA78</f>
        <v>0</v>
      </c>
      <c r="I70" s="2">
        <f>H70+入力用!AD78</f>
        <v>0</v>
      </c>
      <c r="J70" s="2">
        <f>I70+入力用!AG78</f>
        <v>0</v>
      </c>
      <c r="K70" s="2">
        <f>J70+入力用!AJ78</f>
        <v>0</v>
      </c>
      <c r="L70" s="2">
        <f>K70+入力用!AM78</f>
        <v>0</v>
      </c>
      <c r="N70" s="2">
        <f>入力用!I78</f>
        <v>0</v>
      </c>
      <c r="O70" s="2">
        <f>入力用!L78</f>
        <v>0</v>
      </c>
      <c r="P70" s="2">
        <f>入力用!O78</f>
        <v>0</v>
      </c>
      <c r="Q70" s="2">
        <f>入力用!R78</f>
        <v>0</v>
      </c>
      <c r="R70" s="2">
        <f>入力用!U78</f>
        <v>0</v>
      </c>
      <c r="S70" s="2">
        <f>入力用!X78</f>
        <v>0</v>
      </c>
      <c r="T70" s="2">
        <f>入力用!AA78</f>
        <v>0</v>
      </c>
      <c r="U70" s="2">
        <f>入力用!AD78</f>
        <v>0</v>
      </c>
      <c r="V70" s="2">
        <f>入力用!AG78</f>
        <v>0</v>
      </c>
      <c r="W70" s="2">
        <f>入力用!AJ78</f>
        <v>0</v>
      </c>
      <c r="X70" s="2">
        <f>入力用!AM78</f>
        <v>0</v>
      </c>
      <c r="Y70" s="2">
        <f>入力用!AP78</f>
        <v>0</v>
      </c>
    </row>
    <row r="71" spans="1:25" x14ac:dyDescent="0.2">
      <c r="A71" s="1"/>
      <c r="B71" s="2">
        <f>入力用!I79</f>
        <v>0</v>
      </c>
      <c r="C71" s="2">
        <f>B71+入力用!L79</f>
        <v>0</v>
      </c>
      <c r="D71" s="2">
        <f>C71+入力用!O79</f>
        <v>0</v>
      </c>
      <c r="E71" s="2">
        <f>D71+入力用!R79</f>
        <v>0</v>
      </c>
      <c r="F71" s="2">
        <f>E71+入力用!U79</f>
        <v>0</v>
      </c>
      <c r="G71" s="2">
        <f>F71+入力用!X79</f>
        <v>0</v>
      </c>
      <c r="H71" s="2">
        <f>G71+入力用!AA79</f>
        <v>0</v>
      </c>
      <c r="I71" s="2">
        <f>H71+入力用!AD79</f>
        <v>0</v>
      </c>
      <c r="J71" s="2">
        <f>I71+入力用!AG79</f>
        <v>0</v>
      </c>
      <c r="K71" s="2">
        <f>J71+入力用!AJ79</f>
        <v>0</v>
      </c>
      <c r="L71" s="2">
        <f>K71+入力用!AM79</f>
        <v>0</v>
      </c>
      <c r="N71" s="2">
        <f>入力用!I79</f>
        <v>0</v>
      </c>
      <c r="O71" s="2">
        <f>入力用!L79</f>
        <v>0</v>
      </c>
      <c r="P71" s="2">
        <f>入力用!O79</f>
        <v>0</v>
      </c>
      <c r="Q71" s="2">
        <f>入力用!R79</f>
        <v>0</v>
      </c>
      <c r="R71" s="2">
        <f>入力用!U79</f>
        <v>0</v>
      </c>
      <c r="S71" s="2">
        <f>入力用!X79</f>
        <v>0</v>
      </c>
      <c r="T71" s="2">
        <f>入力用!AA79</f>
        <v>0</v>
      </c>
      <c r="U71" s="2">
        <f>入力用!AD79</f>
        <v>0</v>
      </c>
      <c r="V71" s="2">
        <f>入力用!AG79</f>
        <v>0</v>
      </c>
      <c r="W71" s="2">
        <f>入力用!AJ79</f>
        <v>0</v>
      </c>
      <c r="X71" s="2">
        <f>入力用!AM79</f>
        <v>0</v>
      </c>
      <c r="Y71" s="2">
        <f>入力用!AP79</f>
        <v>0</v>
      </c>
    </row>
    <row r="72" spans="1:25" x14ac:dyDescent="0.2">
      <c r="A72" s="1"/>
      <c r="B72" s="2">
        <f>入力用!I80</f>
        <v>0</v>
      </c>
      <c r="C72" s="2">
        <f>B72+入力用!L80</f>
        <v>0</v>
      </c>
      <c r="D72" s="2">
        <f>C72+入力用!O80</f>
        <v>0</v>
      </c>
      <c r="E72" s="2">
        <f>D72+入力用!R80</f>
        <v>0</v>
      </c>
      <c r="F72" s="2">
        <f>E72+入力用!U80</f>
        <v>0</v>
      </c>
      <c r="G72" s="2">
        <f>F72+入力用!X80</f>
        <v>0</v>
      </c>
      <c r="H72" s="2">
        <f>G72+入力用!AA80</f>
        <v>0</v>
      </c>
      <c r="I72" s="2">
        <f>H72+入力用!AD80</f>
        <v>0</v>
      </c>
      <c r="J72" s="2">
        <f>I72+入力用!AG80</f>
        <v>0</v>
      </c>
      <c r="K72" s="2">
        <f>J72+入力用!AJ80</f>
        <v>0</v>
      </c>
      <c r="L72" s="2">
        <f>K72+入力用!AM80</f>
        <v>0</v>
      </c>
      <c r="N72" s="2">
        <f>入力用!I80</f>
        <v>0</v>
      </c>
      <c r="O72" s="2">
        <f>入力用!L80</f>
        <v>0</v>
      </c>
      <c r="P72" s="2">
        <f>入力用!O80</f>
        <v>0</v>
      </c>
      <c r="Q72" s="2">
        <f>入力用!R80</f>
        <v>0</v>
      </c>
      <c r="R72" s="2">
        <f>入力用!U80</f>
        <v>0</v>
      </c>
      <c r="S72" s="2">
        <f>入力用!X80</f>
        <v>0</v>
      </c>
      <c r="T72" s="2">
        <f>入力用!AA80</f>
        <v>0</v>
      </c>
      <c r="U72" s="2">
        <f>入力用!AD80</f>
        <v>0</v>
      </c>
      <c r="V72" s="2">
        <f>入力用!AG80</f>
        <v>0</v>
      </c>
      <c r="W72" s="2">
        <f>入力用!AJ80</f>
        <v>0</v>
      </c>
      <c r="X72" s="2">
        <f>入力用!AM80</f>
        <v>0</v>
      </c>
      <c r="Y72" s="2">
        <f>入力用!AP80</f>
        <v>0</v>
      </c>
    </row>
    <row r="73" spans="1:25" x14ac:dyDescent="0.2">
      <c r="A73" s="1"/>
      <c r="B73" s="2">
        <f>入力用!I81</f>
        <v>0</v>
      </c>
      <c r="C73" s="2">
        <f>B73+入力用!L81</f>
        <v>0</v>
      </c>
      <c r="D73" s="2">
        <f>C73+入力用!O81</f>
        <v>0</v>
      </c>
      <c r="E73" s="2">
        <f>D73+入力用!R81</f>
        <v>0</v>
      </c>
      <c r="F73" s="2">
        <f>E73+入力用!U81</f>
        <v>0</v>
      </c>
      <c r="G73" s="2">
        <f>F73+入力用!X81</f>
        <v>0</v>
      </c>
      <c r="H73" s="2">
        <f>G73+入力用!AA81</f>
        <v>0</v>
      </c>
      <c r="I73" s="2">
        <f>H73+入力用!AD81</f>
        <v>0</v>
      </c>
      <c r="J73" s="2">
        <f>I73+入力用!AG81</f>
        <v>0</v>
      </c>
      <c r="K73" s="2">
        <f>J73+入力用!AJ81</f>
        <v>0</v>
      </c>
      <c r="L73" s="2">
        <f>K73+入力用!AM81</f>
        <v>0</v>
      </c>
      <c r="N73" s="2">
        <f>入力用!I81</f>
        <v>0</v>
      </c>
      <c r="O73" s="2">
        <f>入力用!L81</f>
        <v>0</v>
      </c>
      <c r="P73" s="2">
        <f>入力用!O81</f>
        <v>0</v>
      </c>
      <c r="Q73" s="2">
        <f>入力用!R81</f>
        <v>0</v>
      </c>
      <c r="R73" s="2">
        <f>入力用!U81</f>
        <v>0</v>
      </c>
      <c r="S73" s="2">
        <f>入力用!X81</f>
        <v>0</v>
      </c>
      <c r="T73" s="2">
        <f>入力用!AA81</f>
        <v>0</v>
      </c>
      <c r="U73" s="2">
        <f>入力用!AD81</f>
        <v>0</v>
      </c>
      <c r="V73" s="2">
        <f>入力用!AG81</f>
        <v>0</v>
      </c>
      <c r="W73" s="2">
        <f>入力用!AJ81</f>
        <v>0</v>
      </c>
      <c r="X73" s="2">
        <f>入力用!AM81</f>
        <v>0</v>
      </c>
      <c r="Y73" s="2">
        <f>入力用!AP81</f>
        <v>0</v>
      </c>
    </row>
    <row r="74" spans="1:25" x14ac:dyDescent="0.2">
      <c r="A74" s="1"/>
      <c r="B74" s="2">
        <f>入力用!I82</f>
        <v>0</v>
      </c>
      <c r="C74" s="2">
        <f>B74+入力用!L82</f>
        <v>0</v>
      </c>
      <c r="D74" s="2">
        <f>C74+入力用!O82</f>
        <v>0</v>
      </c>
      <c r="E74" s="2">
        <f>D74+入力用!R82</f>
        <v>0</v>
      </c>
      <c r="F74" s="2">
        <f>E74+入力用!U82</f>
        <v>0</v>
      </c>
      <c r="G74" s="2">
        <f>F74+入力用!X82</f>
        <v>0</v>
      </c>
      <c r="H74" s="2">
        <f>G74+入力用!AA82</f>
        <v>0</v>
      </c>
      <c r="I74" s="2">
        <f>H74+入力用!AD82</f>
        <v>0</v>
      </c>
      <c r="J74" s="2">
        <f>I74+入力用!AG82</f>
        <v>0</v>
      </c>
      <c r="K74" s="2">
        <f>J74+入力用!AJ82</f>
        <v>0</v>
      </c>
      <c r="L74" s="2">
        <f>K74+入力用!AM82</f>
        <v>0</v>
      </c>
      <c r="N74" s="2">
        <f>入力用!I82</f>
        <v>0</v>
      </c>
      <c r="O74" s="2">
        <f>入力用!L82</f>
        <v>0</v>
      </c>
      <c r="P74" s="2">
        <f>入力用!O82</f>
        <v>0</v>
      </c>
      <c r="Q74" s="2">
        <f>入力用!R82</f>
        <v>0</v>
      </c>
      <c r="R74" s="2">
        <f>入力用!U82</f>
        <v>0</v>
      </c>
      <c r="S74" s="2">
        <f>入力用!X82</f>
        <v>0</v>
      </c>
      <c r="T74" s="2">
        <f>入力用!AA82</f>
        <v>0</v>
      </c>
      <c r="U74" s="2">
        <f>入力用!AD82</f>
        <v>0</v>
      </c>
      <c r="V74" s="2">
        <f>入力用!AG82</f>
        <v>0</v>
      </c>
      <c r="W74" s="2">
        <f>入力用!AJ82</f>
        <v>0</v>
      </c>
      <c r="X74" s="2">
        <f>入力用!AM82</f>
        <v>0</v>
      </c>
      <c r="Y74" s="2">
        <f>入力用!AP82</f>
        <v>0</v>
      </c>
    </row>
    <row r="75" spans="1:25" x14ac:dyDescent="0.2">
      <c r="A75" s="1"/>
      <c r="B75" s="2">
        <f>入力用!I83</f>
        <v>0</v>
      </c>
      <c r="C75" s="2">
        <f>B75+入力用!L83</f>
        <v>0</v>
      </c>
      <c r="D75" s="2">
        <f>C75+入力用!O83</f>
        <v>0</v>
      </c>
      <c r="E75" s="2">
        <f>D75+入力用!R83</f>
        <v>0</v>
      </c>
      <c r="F75" s="2">
        <f>E75+入力用!U83</f>
        <v>0</v>
      </c>
      <c r="G75" s="2">
        <f>F75+入力用!X83</f>
        <v>0</v>
      </c>
      <c r="H75" s="2">
        <f>G75+入力用!AA83</f>
        <v>0</v>
      </c>
      <c r="I75" s="2">
        <f>H75+入力用!AD83</f>
        <v>0</v>
      </c>
      <c r="J75" s="2">
        <f>I75+入力用!AG83</f>
        <v>0</v>
      </c>
      <c r="K75" s="2">
        <f>J75+入力用!AJ83</f>
        <v>0</v>
      </c>
      <c r="L75" s="2">
        <f>K75+入力用!AM83</f>
        <v>0</v>
      </c>
      <c r="N75" s="2">
        <f>入力用!I83</f>
        <v>0</v>
      </c>
      <c r="O75" s="2">
        <f>入力用!L83</f>
        <v>0</v>
      </c>
      <c r="P75" s="2">
        <f>入力用!O83</f>
        <v>0</v>
      </c>
      <c r="Q75" s="2">
        <f>入力用!R83</f>
        <v>0</v>
      </c>
      <c r="R75" s="2">
        <f>入力用!U83</f>
        <v>0</v>
      </c>
      <c r="S75" s="2">
        <f>入力用!X83</f>
        <v>0</v>
      </c>
      <c r="T75" s="2">
        <f>入力用!AA83</f>
        <v>0</v>
      </c>
      <c r="U75" s="2">
        <f>入力用!AD83</f>
        <v>0</v>
      </c>
      <c r="V75" s="2">
        <f>入力用!AG83</f>
        <v>0</v>
      </c>
      <c r="W75" s="2">
        <f>入力用!AJ83</f>
        <v>0</v>
      </c>
      <c r="X75" s="2">
        <f>入力用!AM83</f>
        <v>0</v>
      </c>
      <c r="Y75" s="2">
        <f>入力用!AP83</f>
        <v>0</v>
      </c>
    </row>
    <row r="76" spans="1:25" x14ac:dyDescent="0.2">
      <c r="A76" s="1"/>
      <c r="B76" s="2">
        <f>入力用!I84</f>
        <v>0</v>
      </c>
      <c r="C76" s="2">
        <f>B76+入力用!L84</f>
        <v>0</v>
      </c>
      <c r="D76" s="2">
        <f>C76+入力用!O84</f>
        <v>0</v>
      </c>
      <c r="E76" s="2">
        <f>D76+入力用!R84</f>
        <v>0</v>
      </c>
      <c r="F76" s="2">
        <f>E76+入力用!U84</f>
        <v>0</v>
      </c>
      <c r="G76" s="2">
        <f>F76+入力用!X84</f>
        <v>0</v>
      </c>
      <c r="H76" s="2">
        <f>G76+入力用!AA84</f>
        <v>0</v>
      </c>
      <c r="I76" s="2">
        <f>H76+入力用!AD84</f>
        <v>0</v>
      </c>
      <c r="J76" s="2">
        <f>I76+入力用!AG84</f>
        <v>0</v>
      </c>
      <c r="K76" s="2">
        <f>J76+入力用!AJ84</f>
        <v>0</v>
      </c>
      <c r="L76" s="2">
        <f>K76+入力用!AM84</f>
        <v>0</v>
      </c>
      <c r="N76" s="2">
        <f>入力用!I84</f>
        <v>0</v>
      </c>
      <c r="O76" s="2">
        <f>入力用!L84</f>
        <v>0</v>
      </c>
      <c r="P76" s="2">
        <f>入力用!O84</f>
        <v>0</v>
      </c>
      <c r="Q76" s="2">
        <f>入力用!R84</f>
        <v>0</v>
      </c>
      <c r="R76" s="2">
        <f>入力用!U84</f>
        <v>0</v>
      </c>
      <c r="S76" s="2">
        <f>入力用!X84</f>
        <v>0</v>
      </c>
      <c r="T76" s="2">
        <f>入力用!AA84</f>
        <v>0</v>
      </c>
      <c r="U76" s="2">
        <f>入力用!AD84</f>
        <v>0</v>
      </c>
      <c r="V76" s="2">
        <f>入力用!AG84</f>
        <v>0</v>
      </c>
      <c r="W76" s="2">
        <f>入力用!AJ84</f>
        <v>0</v>
      </c>
      <c r="X76" s="2">
        <f>入力用!AM84</f>
        <v>0</v>
      </c>
      <c r="Y76" s="2">
        <f>入力用!AP84</f>
        <v>0</v>
      </c>
    </row>
    <row r="77" spans="1:25" x14ac:dyDescent="0.2">
      <c r="A77" s="1"/>
      <c r="B77" s="2">
        <f>入力用!I85</f>
        <v>0</v>
      </c>
      <c r="C77" s="2">
        <f>B77+入力用!L85</f>
        <v>0</v>
      </c>
      <c r="D77" s="2">
        <f>C77+入力用!O85</f>
        <v>0</v>
      </c>
      <c r="E77" s="2">
        <f>D77+入力用!R85</f>
        <v>0</v>
      </c>
      <c r="F77" s="2">
        <f>E77+入力用!U85</f>
        <v>0</v>
      </c>
      <c r="G77" s="2">
        <f>F77+入力用!X85</f>
        <v>0</v>
      </c>
      <c r="H77" s="2">
        <f>G77+入力用!AA85</f>
        <v>0</v>
      </c>
      <c r="I77" s="2">
        <f>H77+入力用!AD85</f>
        <v>0</v>
      </c>
      <c r="J77" s="2">
        <f>I77+入力用!AG85</f>
        <v>0</v>
      </c>
      <c r="K77" s="2">
        <f>J77+入力用!AJ85</f>
        <v>0</v>
      </c>
      <c r="L77" s="2">
        <f>K77+入力用!AM85</f>
        <v>0</v>
      </c>
      <c r="N77" s="2">
        <f>入力用!I85</f>
        <v>0</v>
      </c>
      <c r="O77" s="2">
        <f>入力用!L85</f>
        <v>0</v>
      </c>
      <c r="P77" s="2">
        <f>入力用!O85</f>
        <v>0</v>
      </c>
      <c r="Q77" s="2">
        <f>入力用!R85</f>
        <v>0</v>
      </c>
      <c r="R77" s="2">
        <f>入力用!U85</f>
        <v>0</v>
      </c>
      <c r="S77" s="2">
        <f>入力用!X85</f>
        <v>0</v>
      </c>
      <c r="T77" s="2">
        <f>入力用!AA85</f>
        <v>0</v>
      </c>
      <c r="U77" s="2">
        <f>入力用!AD85</f>
        <v>0</v>
      </c>
      <c r="V77" s="2">
        <f>入力用!AG85</f>
        <v>0</v>
      </c>
      <c r="W77" s="2">
        <f>入力用!AJ85</f>
        <v>0</v>
      </c>
      <c r="X77" s="2">
        <f>入力用!AM85</f>
        <v>0</v>
      </c>
      <c r="Y77" s="2">
        <f>入力用!AP85</f>
        <v>0</v>
      </c>
    </row>
    <row r="78" spans="1:25" x14ac:dyDescent="0.2">
      <c r="A78" s="1"/>
      <c r="B78" s="2">
        <f>入力用!I86</f>
        <v>0</v>
      </c>
      <c r="C78" s="2">
        <f>B78+入力用!L86</f>
        <v>0</v>
      </c>
      <c r="D78" s="2">
        <f>C78+入力用!O86</f>
        <v>0</v>
      </c>
      <c r="E78" s="2">
        <f>D78+入力用!R86</f>
        <v>0</v>
      </c>
      <c r="F78" s="2">
        <f>E78+入力用!U86</f>
        <v>0</v>
      </c>
      <c r="G78" s="2">
        <f>F78+入力用!X86</f>
        <v>0</v>
      </c>
      <c r="H78" s="2">
        <f>G78+入力用!AA86</f>
        <v>0</v>
      </c>
      <c r="I78" s="2">
        <f>H78+入力用!AD86</f>
        <v>0</v>
      </c>
      <c r="J78" s="2">
        <f>I78+入力用!AG86</f>
        <v>0</v>
      </c>
      <c r="K78" s="2">
        <f>J78+入力用!AJ86</f>
        <v>0</v>
      </c>
      <c r="L78" s="2">
        <f>K78+入力用!AM86</f>
        <v>0</v>
      </c>
      <c r="N78" s="2">
        <f>入力用!I86</f>
        <v>0</v>
      </c>
      <c r="O78" s="2">
        <f>入力用!L86</f>
        <v>0</v>
      </c>
      <c r="P78" s="2">
        <f>入力用!O86</f>
        <v>0</v>
      </c>
      <c r="Q78" s="2">
        <f>入力用!R86</f>
        <v>0</v>
      </c>
      <c r="R78" s="2">
        <f>入力用!U86</f>
        <v>0</v>
      </c>
      <c r="S78" s="2">
        <f>入力用!X86</f>
        <v>0</v>
      </c>
      <c r="T78" s="2">
        <f>入力用!AA86</f>
        <v>0</v>
      </c>
      <c r="U78" s="2">
        <f>入力用!AD86</f>
        <v>0</v>
      </c>
      <c r="V78" s="2">
        <f>入力用!AG86</f>
        <v>0</v>
      </c>
      <c r="W78" s="2">
        <f>入力用!AJ86</f>
        <v>0</v>
      </c>
      <c r="X78" s="2">
        <f>入力用!AM86</f>
        <v>0</v>
      </c>
      <c r="Y78" s="2">
        <f>入力用!AP86</f>
        <v>0</v>
      </c>
    </row>
    <row r="79" spans="1:25" x14ac:dyDescent="0.2">
      <c r="A79" s="1"/>
      <c r="B79" s="2">
        <f>入力用!I87</f>
        <v>0</v>
      </c>
      <c r="C79" s="2">
        <f>B79+入力用!L87</f>
        <v>0</v>
      </c>
      <c r="D79" s="2">
        <f>C79+入力用!O87</f>
        <v>0</v>
      </c>
      <c r="E79" s="2">
        <f>D79+入力用!R87</f>
        <v>0</v>
      </c>
      <c r="F79" s="2">
        <f>E79+入力用!U87</f>
        <v>0</v>
      </c>
      <c r="G79" s="2">
        <f>F79+入力用!X87</f>
        <v>0</v>
      </c>
      <c r="H79" s="2">
        <f>G79+入力用!AA87</f>
        <v>0</v>
      </c>
      <c r="I79" s="2">
        <f>H79+入力用!AD87</f>
        <v>0</v>
      </c>
      <c r="J79" s="2">
        <f>I79+入力用!AG87</f>
        <v>0</v>
      </c>
      <c r="K79" s="2">
        <f>J79+入力用!AJ87</f>
        <v>0</v>
      </c>
      <c r="L79" s="2">
        <f>K79+入力用!AM87</f>
        <v>0</v>
      </c>
      <c r="N79" s="2">
        <f>入力用!I87</f>
        <v>0</v>
      </c>
      <c r="O79" s="2">
        <f>入力用!L87</f>
        <v>0</v>
      </c>
      <c r="P79" s="2">
        <f>入力用!O87</f>
        <v>0</v>
      </c>
      <c r="Q79" s="2">
        <f>入力用!R87</f>
        <v>0</v>
      </c>
      <c r="R79" s="2">
        <f>入力用!U87</f>
        <v>0</v>
      </c>
      <c r="S79" s="2">
        <f>入力用!X87</f>
        <v>0</v>
      </c>
      <c r="T79" s="2">
        <f>入力用!AA87</f>
        <v>0</v>
      </c>
      <c r="U79" s="2">
        <f>入力用!AD87</f>
        <v>0</v>
      </c>
      <c r="V79" s="2">
        <f>入力用!AG87</f>
        <v>0</v>
      </c>
      <c r="W79" s="2">
        <f>入力用!AJ87</f>
        <v>0</v>
      </c>
      <c r="X79" s="2">
        <f>入力用!AM87</f>
        <v>0</v>
      </c>
      <c r="Y79" s="2">
        <f>入力用!AP87</f>
        <v>0</v>
      </c>
    </row>
    <row r="80" spans="1:25" x14ac:dyDescent="0.2">
      <c r="A80" s="1"/>
      <c r="B80" s="2">
        <f>入力用!I88</f>
        <v>0</v>
      </c>
      <c r="C80" s="2">
        <f>B80+入力用!L88</f>
        <v>0</v>
      </c>
      <c r="D80" s="2">
        <f>C80+入力用!O88</f>
        <v>0</v>
      </c>
      <c r="E80" s="2">
        <f>D80+入力用!R88</f>
        <v>0</v>
      </c>
      <c r="F80" s="2">
        <f>E80+入力用!U88</f>
        <v>0</v>
      </c>
      <c r="G80" s="2">
        <f>F80+入力用!X88</f>
        <v>0</v>
      </c>
      <c r="H80" s="2">
        <f>G80+入力用!AA88</f>
        <v>0</v>
      </c>
      <c r="I80" s="2">
        <f>H80+入力用!AD88</f>
        <v>0</v>
      </c>
      <c r="J80" s="2">
        <f>I80+入力用!AG88</f>
        <v>0</v>
      </c>
      <c r="K80" s="2">
        <f>J80+入力用!AJ88</f>
        <v>0</v>
      </c>
      <c r="L80" s="2">
        <f>K80+入力用!AM88</f>
        <v>0</v>
      </c>
      <c r="N80" s="2">
        <f>入力用!I88</f>
        <v>0</v>
      </c>
      <c r="O80" s="2">
        <f>入力用!L88</f>
        <v>0</v>
      </c>
      <c r="P80" s="2">
        <f>入力用!O88</f>
        <v>0</v>
      </c>
      <c r="Q80" s="2">
        <f>入力用!R88</f>
        <v>0</v>
      </c>
      <c r="R80" s="2">
        <f>入力用!U88</f>
        <v>0</v>
      </c>
      <c r="S80" s="2">
        <f>入力用!X88</f>
        <v>0</v>
      </c>
      <c r="T80" s="2">
        <f>入力用!AA88</f>
        <v>0</v>
      </c>
      <c r="U80" s="2">
        <f>入力用!AD88</f>
        <v>0</v>
      </c>
      <c r="V80" s="2">
        <f>入力用!AG88</f>
        <v>0</v>
      </c>
      <c r="W80" s="2">
        <f>入力用!AJ88</f>
        <v>0</v>
      </c>
      <c r="X80" s="2">
        <f>入力用!AM88</f>
        <v>0</v>
      </c>
      <c r="Y80" s="2">
        <f>入力用!AP88</f>
        <v>0</v>
      </c>
    </row>
    <row r="81" spans="1:25" x14ac:dyDescent="0.2">
      <c r="A81" s="1"/>
      <c r="B81" s="2">
        <f>入力用!I89</f>
        <v>0</v>
      </c>
      <c r="C81" s="2">
        <f>B81+入力用!L89</f>
        <v>0</v>
      </c>
      <c r="D81" s="2">
        <f>C81+入力用!O89</f>
        <v>0</v>
      </c>
      <c r="E81" s="2">
        <f>D81+入力用!R89</f>
        <v>0</v>
      </c>
      <c r="F81" s="2">
        <f>E81+入力用!U89</f>
        <v>0</v>
      </c>
      <c r="G81" s="2">
        <f>F81+入力用!X89</f>
        <v>0</v>
      </c>
      <c r="H81" s="2">
        <f>G81+入力用!AA89</f>
        <v>0</v>
      </c>
      <c r="I81" s="2">
        <f>H81+入力用!AD89</f>
        <v>0</v>
      </c>
      <c r="J81" s="2">
        <f>I81+入力用!AG89</f>
        <v>0</v>
      </c>
      <c r="K81" s="2">
        <f>J81+入力用!AJ89</f>
        <v>0</v>
      </c>
      <c r="L81" s="2">
        <f>K81+入力用!AM89</f>
        <v>0</v>
      </c>
      <c r="N81" s="2">
        <f>入力用!I89</f>
        <v>0</v>
      </c>
      <c r="O81" s="2">
        <f>入力用!L89</f>
        <v>0</v>
      </c>
      <c r="P81" s="2">
        <f>入力用!O89</f>
        <v>0</v>
      </c>
      <c r="Q81" s="2">
        <f>入力用!R89</f>
        <v>0</v>
      </c>
      <c r="R81" s="2">
        <f>入力用!U89</f>
        <v>0</v>
      </c>
      <c r="S81" s="2">
        <f>入力用!X89</f>
        <v>0</v>
      </c>
      <c r="T81" s="2">
        <f>入力用!AA89</f>
        <v>0</v>
      </c>
      <c r="U81" s="2">
        <f>入力用!AD89</f>
        <v>0</v>
      </c>
      <c r="V81" s="2">
        <f>入力用!AG89</f>
        <v>0</v>
      </c>
      <c r="W81" s="2">
        <f>入力用!AJ89</f>
        <v>0</v>
      </c>
      <c r="X81" s="2">
        <f>入力用!AM89</f>
        <v>0</v>
      </c>
      <c r="Y81" s="2">
        <f>入力用!AP89</f>
        <v>0</v>
      </c>
    </row>
    <row r="82" spans="1:25" x14ac:dyDescent="0.2">
      <c r="A82" s="1"/>
      <c r="B82" s="2">
        <f>入力用!I90</f>
        <v>0</v>
      </c>
      <c r="C82" s="2">
        <f>B82+入力用!L90</f>
        <v>0</v>
      </c>
      <c r="D82" s="2">
        <f>C82+入力用!O90</f>
        <v>0</v>
      </c>
      <c r="E82" s="2">
        <f>D82+入力用!R90</f>
        <v>0</v>
      </c>
      <c r="F82" s="2">
        <f>E82+入力用!U90</f>
        <v>0</v>
      </c>
      <c r="G82" s="2">
        <f>F82+入力用!X90</f>
        <v>0</v>
      </c>
      <c r="H82" s="2">
        <f>G82+入力用!AA90</f>
        <v>0</v>
      </c>
      <c r="I82" s="2">
        <f>H82+入力用!AD90</f>
        <v>0</v>
      </c>
      <c r="J82" s="2">
        <f>I82+入力用!AG90</f>
        <v>0</v>
      </c>
      <c r="K82" s="2">
        <f>J82+入力用!AJ90</f>
        <v>0</v>
      </c>
      <c r="L82" s="2">
        <f>K82+入力用!AM90</f>
        <v>0</v>
      </c>
      <c r="N82" s="2">
        <f>入力用!I90</f>
        <v>0</v>
      </c>
      <c r="O82" s="2">
        <f>入力用!L90</f>
        <v>0</v>
      </c>
      <c r="P82" s="2">
        <f>入力用!O90</f>
        <v>0</v>
      </c>
      <c r="Q82" s="2">
        <f>入力用!R90</f>
        <v>0</v>
      </c>
      <c r="R82" s="2">
        <f>入力用!U90</f>
        <v>0</v>
      </c>
      <c r="S82" s="2">
        <f>入力用!X90</f>
        <v>0</v>
      </c>
      <c r="T82" s="2">
        <f>入力用!AA90</f>
        <v>0</v>
      </c>
      <c r="U82" s="2">
        <f>入力用!AD90</f>
        <v>0</v>
      </c>
      <c r="V82" s="2">
        <f>入力用!AG90</f>
        <v>0</v>
      </c>
      <c r="W82" s="2">
        <f>入力用!AJ90</f>
        <v>0</v>
      </c>
      <c r="X82" s="2">
        <f>入力用!AM90</f>
        <v>0</v>
      </c>
      <c r="Y82" s="2">
        <f>入力用!AP90</f>
        <v>0</v>
      </c>
    </row>
    <row r="83" spans="1:25" x14ac:dyDescent="0.2">
      <c r="A83" s="1"/>
      <c r="B83" s="2">
        <f>入力用!I91</f>
        <v>0</v>
      </c>
      <c r="C83" s="2">
        <f>B83+入力用!L91</f>
        <v>0</v>
      </c>
      <c r="D83" s="2">
        <f>C83+入力用!O91</f>
        <v>0</v>
      </c>
      <c r="E83" s="2">
        <f>D83+入力用!R91</f>
        <v>0</v>
      </c>
      <c r="F83" s="2">
        <f>E83+入力用!U91</f>
        <v>0</v>
      </c>
      <c r="G83" s="2">
        <f>F83+入力用!X91</f>
        <v>0</v>
      </c>
      <c r="H83" s="2">
        <f>G83+入力用!AA91</f>
        <v>0</v>
      </c>
      <c r="I83" s="2">
        <f>H83+入力用!AD91</f>
        <v>0</v>
      </c>
      <c r="J83" s="2">
        <f>I83+入力用!AG91</f>
        <v>0</v>
      </c>
      <c r="K83" s="2">
        <f>J83+入力用!AJ91</f>
        <v>0</v>
      </c>
      <c r="L83" s="2">
        <f>K83+入力用!AM91</f>
        <v>0</v>
      </c>
      <c r="N83" s="2">
        <f>入力用!I91</f>
        <v>0</v>
      </c>
      <c r="O83" s="2">
        <f>入力用!L91</f>
        <v>0</v>
      </c>
      <c r="P83" s="2">
        <f>入力用!O91</f>
        <v>0</v>
      </c>
      <c r="Q83" s="2">
        <f>入力用!R91</f>
        <v>0</v>
      </c>
      <c r="R83" s="2">
        <f>入力用!U91</f>
        <v>0</v>
      </c>
      <c r="S83" s="2">
        <f>入力用!X91</f>
        <v>0</v>
      </c>
      <c r="T83" s="2">
        <f>入力用!AA91</f>
        <v>0</v>
      </c>
      <c r="U83" s="2">
        <f>入力用!AD91</f>
        <v>0</v>
      </c>
      <c r="V83" s="2">
        <f>入力用!AG91</f>
        <v>0</v>
      </c>
      <c r="W83" s="2">
        <f>入力用!AJ91</f>
        <v>0</v>
      </c>
      <c r="X83" s="2">
        <f>入力用!AM91</f>
        <v>0</v>
      </c>
      <c r="Y83" s="2">
        <f>入力用!AP91</f>
        <v>0</v>
      </c>
    </row>
    <row r="84" spans="1:25" x14ac:dyDescent="0.2">
      <c r="A84" s="1"/>
      <c r="B84" s="2">
        <f>入力用!I92</f>
        <v>0</v>
      </c>
      <c r="C84" s="2">
        <f>B84+入力用!L92</f>
        <v>0</v>
      </c>
      <c r="D84" s="2">
        <f>C84+入力用!O92</f>
        <v>0</v>
      </c>
      <c r="E84" s="2">
        <f>D84+入力用!R92</f>
        <v>0</v>
      </c>
      <c r="F84" s="2">
        <f>E84+入力用!U92</f>
        <v>0</v>
      </c>
      <c r="G84" s="2">
        <f>F84+入力用!X92</f>
        <v>0</v>
      </c>
      <c r="H84" s="2">
        <f>G84+入力用!AA92</f>
        <v>0</v>
      </c>
      <c r="I84" s="2">
        <f>H84+入力用!AD92</f>
        <v>0</v>
      </c>
      <c r="J84" s="2">
        <f>I84+入力用!AG92</f>
        <v>0</v>
      </c>
      <c r="K84" s="2">
        <f>J84+入力用!AJ92</f>
        <v>0</v>
      </c>
      <c r="L84" s="2">
        <f>K84+入力用!AM92</f>
        <v>0</v>
      </c>
      <c r="N84" s="2">
        <f>入力用!I92</f>
        <v>0</v>
      </c>
      <c r="O84" s="2">
        <f>入力用!L92</f>
        <v>0</v>
      </c>
      <c r="P84" s="2">
        <f>入力用!O92</f>
        <v>0</v>
      </c>
      <c r="Q84" s="2">
        <f>入力用!R92</f>
        <v>0</v>
      </c>
      <c r="R84" s="2">
        <f>入力用!U92</f>
        <v>0</v>
      </c>
      <c r="S84" s="2">
        <f>入力用!X92</f>
        <v>0</v>
      </c>
      <c r="T84" s="2">
        <f>入力用!AA92</f>
        <v>0</v>
      </c>
      <c r="U84" s="2">
        <f>入力用!AD92</f>
        <v>0</v>
      </c>
      <c r="V84" s="2">
        <f>入力用!AG92</f>
        <v>0</v>
      </c>
      <c r="W84" s="2">
        <f>入力用!AJ92</f>
        <v>0</v>
      </c>
      <c r="X84" s="2">
        <f>入力用!AM92</f>
        <v>0</v>
      </c>
      <c r="Y84" s="2">
        <f>入力用!AP92</f>
        <v>0</v>
      </c>
    </row>
    <row r="85" spans="1:25" x14ac:dyDescent="0.2">
      <c r="A85" s="1"/>
      <c r="B85" s="2">
        <f>入力用!I93</f>
        <v>0</v>
      </c>
      <c r="C85" s="2">
        <f>B85+入力用!L93</f>
        <v>0</v>
      </c>
      <c r="D85" s="2">
        <f>C85+入力用!O93</f>
        <v>0</v>
      </c>
      <c r="E85" s="2">
        <f>D85+入力用!R93</f>
        <v>0</v>
      </c>
      <c r="F85" s="2">
        <f>E85+入力用!U93</f>
        <v>0</v>
      </c>
      <c r="G85" s="2">
        <f>F85+入力用!X93</f>
        <v>0</v>
      </c>
      <c r="H85" s="2">
        <f>G85+入力用!AA93</f>
        <v>0</v>
      </c>
      <c r="I85" s="2">
        <f>H85+入力用!AD93</f>
        <v>0</v>
      </c>
      <c r="J85" s="2">
        <f>I85+入力用!AG93</f>
        <v>0</v>
      </c>
      <c r="K85" s="2">
        <f>J85+入力用!AJ93</f>
        <v>0</v>
      </c>
      <c r="L85" s="2">
        <f>K85+入力用!AM93</f>
        <v>0</v>
      </c>
      <c r="N85" s="2">
        <f>入力用!I93</f>
        <v>0</v>
      </c>
      <c r="O85" s="2">
        <f>入力用!L93</f>
        <v>0</v>
      </c>
      <c r="P85" s="2">
        <f>入力用!O93</f>
        <v>0</v>
      </c>
      <c r="Q85" s="2">
        <f>入力用!R93</f>
        <v>0</v>
      </c>
      <c r="R85" s="2">
        <f>入力用!U93</f>
        <v>0</v>
      </c>
      <c r="S85" s="2">
        <f>入力用!X93</f>
        <v>0</v>
      </c>
      <c r="T85" s="2">
        <f>入力用!AA93</f>
        <v>0</v>
      </c>
      <c r="U85" s="2">
        <f>入力用!AD93</f>
        <v>0</v>
      </c>
      <c r="V85" s="2">
        <f>入力用!AG93</f>
        <v>0</v>
      </c>
      <c r="W85" s="2">
        <f>入力用!AJ93</f>
        <v>0</v>
      </c>
      <c r="X85" s="2">
        <f>入力用!AM93</f>
        <v>0</v>
      </c>
      <c r="Y85" s="2">
        <f>入力用!AP93</f>
        <v>0</v>
      </c>
    </row>
    <row r="86" spans="1:25" x14ac:dyDescent="0.2">
      <c r="A86" s="1"/>
      <c r="B86" s="2">
        <f>入力用!I94</f>
        <v>0</v>
      </c>
      <c r="C86" s="2">
        <f>B86+入力用!L94</f>
        <v>0</v>
      </c>
      <c r="D86" s="2">
        <f>C86+入力用!O94</f>
        <v>0</v>
      </c>
      <c r="E86" s="2">
        <f>D86+入力用!R94</f>
        <v>0</v>
      </c>
      <c r="F86" s="2">
        <f>E86+入力用!U94</f>
        <v>0</v>
      </c>
      <c r="G86" s="2">
        <f>F86+入力用!X94</f>
        <v>0</v>
      </c>
      <c r="H86" s="2">
        <f>G86+入力用!AA94</f>
        <v>0</v>
      </c>
      <c r="I86" s="2">
        <f>H86+入力用!AD94</f>
        <v>0</v>
      </c>
      <c r="J86" s="2">
        <f>I86+入力用!AG94</f>
        <v>0</v>
      </c>
      <c r="K86" s="2">
        <f>J86+入力用!AJ94</f>
        <v>0</v>
      </c>
      <c r="L86" s="2">
        <f>K86+入力用!AM94</f>
        <v>0</v>
      </c>
      <c r="N86" s="2">
        <f>入力用!I94</f>
        <v>0</v>
      </c>
      <c r="O86" s="2">
        <f>入力用!L94</f>
        <v>0</v>
      </c>
      <c r="P86" s="2">
        <f>入力用!O94</f>
        <v>0</v>
      </c>
      <c r="Q86" s="2">
        <f>入力用!R94</f>
        <v>0</v>
      </c>
      <c r="R86" s="2">
        <f>入力用!U94</f>
        <v>0</v>
      </c>
      <c r="S86" s="2">
        <f>入力用!X94</f>
        <v>0</v>
      </c>
      <c r="T86" s="2">
        <f>入力用!AA94</f>
        <v>0</v>
      </c>
      <c r="U86" s="2">
        <f>入力用!AD94</f>
        <v>0</v>
      </c>
      <c r="V86" s="2">
        <f>入力用!AG94</f>
        <v>0</v>
      </c>
      <c r="W86" s="2">
        <f>入力用!AJ94</f>
        <v>0</v>
      </c>
      <c r="X86" s="2">
        <f>入力用!AM94</f>
        <v>0</v>
      </c>
      <c r="Y86" s="2">
        <f>入力用!AP94</f>
        <v>0</v>
      </c>
    </row>
    <row r="87" spans="1:25" x14ac:dyDescent="0.2">
      <c r="A87" s="1"/>
      <c r="B87" s="2">
        <f>入力用!I95</f>
        <v>0</v>
      </c>
      <c r="C87" s="2">
        <f>B87+入力用!L95</f>
        <v>0</v>
      </c>
      <c r="D87" s="2">
        <f>C87+入力用!O95</f>
        <v>0</v>
      </c>
      <c r="E87" s="2">
        <f>D87+入力用!R95</f>
        <v>0</v>
      </c>
      <c r="F87" s="2">
        <f>E87+入力用!U95</f>
        <v>0</v>
      </c>
      <c r="G87" s="2">
        <f>F87+入力用!X95</f>
        <v>0</v>
      </c>
      <c r="H87" s="2">
        <f>G87+入力用!AA95</f>
        <v>0</v>
      </c>
      <c r="I87" s="2">
        <f>H87+入力用!AD95</f>
        <v>0</v>
      </c>
      <c r="J87" s="2">
        <f>I87+入力用!AG95</f>
        <v>0</v>
      </c>
      <c r="K87" s="2">
        <f>J87+入力用!AJ95</f>
        <v>0</v>
      </c>
      <c r="L87" s="2">
        <f>K87+入力用!AM95</f>
        <v>0</v>
      </c>
      <c r="N87" s="2">
        <f>入力用!I95</f>
        <v>0</v>
      </c>
      <c r="O87" s="2">
        <f>入力用!L95</f>
        <v>0</v>
      </c>
      <c r="P87" s="2">
        <f>入力用!O95</f>
        <v>0</v>
      </c>
      <c r="Q87" s="2">
        <f>入力用!R95</f>
        <v>0</v>
      </c>
      <c r="R87" s="2">
        <f>入力用!U95</f>
        <v>0</v>
      </c>
      <c r="S87" s="2">
        <f>入力用!X95</f>
        <v>0</v>
      </c>
      <c r="T87" s="2">
        <f>入力用!AA95</f>
        <v>0</v>
      </c>
      <c r="U87" s="2">
        <f>入力用!AD95</f>
        <v>0</v>
      </c>
      <c r="V87" s="2">
        <f>入力用!AG95</f>
        <v>0</v>
      </c>
      <c r="W87" s="2">
        <f>入力用!AJ95</f>
        <v>0</v>
      </c>
      <c r="X87" s="2">
        <f>入力用!AM95</f>
        <v>0</v>
      </c>
      <c r="Y87" s="2">
        <f>入力用!AP95</f>
        <v>0</v>
      </c>
    </row>
    <row r="88" spans="1:25" x14ac:dyDescent="0.2">
      <c r="A88" s="1"/>
      <c r="B88" s="2">
        <f>入力用!I96</f>
        <v>0</v>
      </c>
      <c r="C88" s="2">
        <f>B88+入力用!L96</f>
        <v>0</v>
      </c>
      <c r="D88" s="2">
        <f>C88+入力用!O96</f>
        <v>0</v>
      </c>
      <c r="E88" s="2">
        <f>D88+入力用!R96</f>
        <v>0</v>
      </c>
      <c r="F88" s="2">
        <f>E88+入力用!U96</f>
        <v>0</v>
      </c>
      <c r="G88" s="2">
        <f>F88+入力用!X96</f>
        <v>0</v>
      </c>
      <c r="H88" s="2">
        <f>G88+入力用!AA96</f>
        <v>0</v>
      </c>
      <c r="I88" s="2">
        <f>H88+入力用!AD96</f>
        <v>0</v>
      </c>
      <c r="J88" s="2">
        <f>I88+入力用!AG96</f>
        <v>0</v>
      </c>
      <c r="K88" s="2">
        <f>J88+入力用!AJ96</f>
        <v>0</v>
      </c>
      <c r="L88" s="2">
        <f>K88+入力用!AM96</f>
        <v>0</v>
      </c>
      <c r="N88" s="2">
        <f>入力用!I96</f>
        <v>0</v>
      </c>
      <c r="O88" s="2">
        <f>入力用!L96</f>
        <v>0</v>
      </c>
      <c r="P88" s="2">
        <f>入力用!O96</f>
        <v>0</v>
      </c>
      <c r="Q88" s="2">
        <f>入力用!R96</f>
        <v>0</v>
      </c>
      <c r="R88" s="2">
        <f>入力用!U96</f>
        <v>0</v>
      </c>
      <c r="S88" s="2">
        <f>入力用!X96</f>
        <v>0</v>
      </c>
      <c r="T88" s="2">
        <f>入力用!AA96</f>
        <v>0</v>
      </c>
      <c r="U88" s="2">
        <f>入力用!AD96</f>
        <v>0</v>
      </c>
      <c r="V88" s="2">
        <f>入力用!AG96</f>
        <v>0</v>
      </c>
      <c r="W88" s="2">
        <f>入力用!AJ96</f>
        <v>0</v>
      </c>
      <c r="X88" s="2">
        <f>入力用!AM96</f>
        <v>0</v>
      </c>
      <c r="Y88" s="2">
        <f>入力用!AP96</f>
        <v>0</v>
      </c>
    </row>
    <row r="89" spans="1:25" x14ac:dyDescent="0.2">
      <c r="A89" s="1"/>
      <c r="B89" s="2">
        <f>入力用!I97</f>
        <v>0</v>
      </c>
      <c r="C89" s="2">
        <f>B89+入力用!L97</f>
        <v>0</v>
      </c>
      <c r="D89" s="2">
        <f>C89+入力用!O97</f>
        <v>0</v>
      </c>
      <c r="E89" s="2">
        <f>D89+入力用!R97</f>
        <v>0</v>
      </c>
      <c r="F89" s="2">
        <f>E89+入力用!U97</f>
        <v>0</v>
      </c>
      <c r="G89" s="2">
        <f>F89+入力用!X97</f>
        <v>0</v>
      </c>
      <c r="H89" s="2">
        <f>G89+入力用!AA97</f>
        <v>0</v>
      </c>
      <c r="I89" s="2">
        <f>H89+入力用!AD97</f>
        <v>0</v>
      </c>
      <c r="J89" s="2">
        <f>I89+入力用!AG97</f>
        <v>0</v>
      </c>
      <c r="K89" s="2">
        <f>J89+入力用!AJ97</f>
        <v>0</v>
      </c>
      <c r="L89" s="2">
        <f>K89+入力用!AM97</f>
        <v>0</v>
      </c>
      <c r="N89" s="2">
        <f>入力用!I97</f>
        <v>0</v>
      </c>
      <c r="O89" s="2">
        <f>入力用!L97</f>
        <v>0</v>
      </c>
      <c r="P89" s="2">
        <f>入力用!O97</f>
        <v>0</v>
      </c>
      <c r="Q89" s="2">
        <f>入力用!R97</f>
        <v>0</v>
      </c>
      <c r="R89" s="2">
        <f>入力用!U97</f>
        <v>0</v>
      </c>
      <c r="S89" s="2">
        <f>入力用!X97</f>
        <v>0</v>
      </c>
      <c r="T89" s="2">
        <f>入力用!AA97</f>
        <v>0</v>
      </c>
      <c r="U89" s="2">
        <f>入力用!AD97</f>
        <v>0</v>
      </c>
      <c r="V89" s="2">
        <f>入力用!AG97</f>
        <v>0</v>
      </c>
      <c r="W89" s="2">
        <f>入力用!AJ97</f>
        <v>0</v>
      </c>
      <c r="X89" s="2">
        <f>入力用!AM97</f>
        <v>0</v>
      </c>
      <c r="Y89" s="2">
        <f>入力用!AP97</f>
        <v>0</v>
      </c>
    </row>
    <row r="90" spans="1:25" x14ac:dyDescent="0.2">
      <c r="A90" s="1"/>
      <c r="B90" s="2">
        <f>入力用!I98</f>
        <v>0</v>
      </c>
      <c r="C90" s="2">
        <f>B90+入力用!L98</f>
        <v>0</v>
      </c>
      <c r="D90" s="2">
        <f>C90+入力用!O98</f>
        <v>0</v>
      </c>
      <c r="E90" s="2">
        <f>D90+入力用!R98</f>
        <v>0</v>
      </c>
      <c r="F90" s="2">
        <f>E90+入力用!U98</f>
        <v>0</v>
      </c>
      <c r="G90" s="2">
        <f>F90+入力用!X98</f>
        <v>0</v>
      </c>
      <c r="H90" s="2">
        <f>G90+入力用!AA98</f>
        <v>0</v>
      </c>
      <c r="I90" s="2">
        <f>H90+入力用!AD98</f>
        <v>0</v>
      </c>
      <c r="J90" s="2">
        <f>I90+入力用!AG98</f>
        <v>0</v>
      </c>
      <c r="K90" s="2">
        <f>J90+入力用!AJ98</f>
        <v>0</v>
      </c>
      <c r="L90" s="2">
        <f>K90+入力用!AM98</f>
        <v>0</v>
      </c>
      <c r="N90" s="2">
        <f>入力用!I98</f>
        <v>0</v>
      </c>
      <c r="O90" s="2">
        <f>入力用!L98</f>
        <v>0</v>
      </c>
      <c r="P90" s="2">
        <f>入力用!O98</f>
        <v>0</v>
      </c>
      <c r="Q90" s="2">
        <f>入力用!R98</f>
        <v>0</v>
      </c>
      <c r="R90" s="2">
        <f>入力用!U98</f>
        <v>0</v>
      </c>
      <c r="S90" s="2">
        <f>入力用!X98</f>
        <v>0</v>
      </c>
      <c r="T90" s="2">
        <f>入力用!AA98</f>
        <v>0</v>
      </c>
      <c r="U90" s="2">
        <f>入力用!AD98</f>
        <v>0</v>
      </c>
      <c r="V90" s="2">
        <f>入力用!AG98</f>
        <v>0</v>
      </c>
      <c r="W90" s="2">
        <f>入力用!AJ98</f>
        <v>0</v>
      </c>
      <c r="X90" s="2">
        <f>入力用!AM98</f>
        <v>0</v>
      </c>
      <c r="Y90" s="2">
        <f>入力用!AP98</f>
        <v>0</v>
      </c>
    </row>
    <row r="91" spans="1:25" x14ac:dyDescent="0.2">
      <c r="A91" s="1"/>
      <c r="B91" s="2">
        <f>入力用!I99</f>
        <v>0</v>
      </c>
      <c r="C91" s="2">
        <f>B91+入力用!L99</f>
        <v>0</v>
      </c>
      <c r="D91" s="2">
        <f>C91+入力用!O99</f>
        <v>0</v>
      </c>
      <c r="E91" s="2">
        <f>D91+入力用!R99</f>
        <v>0</v>
      </c>
      <c r="F91" s="2">
        <f>E91+入力用!U99</f>
        <v>0</v>
      </c>
      <c r="G91" s="2">
        <f>F91+入力用!X99</f>
        <v>0</v>
      </c>
      <c r="H91" s="2">
        <f>G91+入力用!AA99</f>
        <v>0</v>
      </c>
      <c r="I91" s="2">
        <f>H91+入力用!AD99</f>
        <v>0</v>
      </c>
      <c r="J91" s="2">
        <f>I91+入力用!AG99</f>
        <v>0</v>
      </c>
      <c r="K91" s="2">
        <f>J91+入力用!AJ99</f>
        <v>0</v>
      </c>
      <c r="L91" s="2">
        <f>K91+入力用!AM99</f>
        <v>0</v>
      </c>
      <c r="N91" s="2">
        <f>入力用!I99</f>
        <v>0</v>
      </c>
      <c r="O91" s="2">
        <f>入力用!L99</f>
        <v>0</v>
      </c>
      <c r="P91" s="2">
        <f>入力用!O99</f>
        <v>0</v>
      </c>
      <c r="Q91" s="2">
        <f>入力用!R99</f>
        <v>0</v>
      </c>
      <c r="R91" s="2">
        <f>入力用!U99</f>
        <v>0</v>
      </c>
      <c r="S91" s="2">
        <f>入力用!X99</f>
        <v>0</v>
      </c>
      <c r="T91" s="2">
        <f>入力用!AA99</f>
        <v>0</v>
      </c>
      <c r="U91" s="2">
        <f>入力用!AD99</f>
        <v>0</v>
      </c>
      <c r="V91" s="2">
        <f>入力用!AG99</f>
        <v>0</v>
      </c>
      <c r="W91" s="2">
        <f>入力用!AJ99</f>
        <v>0</v>
      </c>
      <c r="X91" s="2">
        <f>入力用!AM99</f>
        <v>0</v>
      </c>
      <c r="Y91" s="2">
        <f>入力用!AP99</f>
        <v>0</v>
      </c>
    </row>
    <row r="92" spans="1:25" x14ac:dyDescent="0.2">
      <c r="A92" s="1"/>
      <c r="B92" s="2">
        <f>入力用!I100</f>
        <v>0</v>
      </c>
      <c r="C92" s="2">
        <f>B92+入力用!L100</f>
        <v>0</v>
      </c>
      <c r="D92" s="2">
        <f>C92+入力用!O100</f>
        <v>0</v>
      </c>
      <c r="E92" s="2">
        <f>D92+入力用!R100</f>
        <v>0</v>
      </c>
      <c r="F92" s="2">
        <f>E92+入力用!U100</f>
        <v>0</v>
      </c>
      <c r="G92" s="2">
        <f>F92+入力用!X100</f>
        <v>0</v>
      </c>
      <c r="H92" s="2">
        <f>G92+入力用!AA100</f>
        <v>0</v>
      </c>
      <c r="I92" s="2">
        <f>H92+入力用!AD100</f>
        <v>0</v>
      </c>
      <c r="J92" s="2">
        <f>I92+入力用!AG100</f>
        <v>0</v>
      </c>
      <c r="K92" s="2">
        <f>J92+入力用!AJ100</f>
        <v>0</v>
      </c>
      <c r="L92" s="2">
        <f>K92+入力用!AM100</f>
        <v>0</v>
      </c>
      <c r="N92" s="2">
        <f>入力用!I100</f>
        <v>0</v>
      </c>
      <c r="O92" s="2">
        <f>入力用!L100</f>
        <v>0</v>
      </c>
      <c r="P92" s="2">
        <f>入力用!O100</f>
        <v>0</v>
      </c>
      <c r="Q92" s="2">
        <f>入力用!R100</f>
        <v>0</v>
      </c>
      <c r="R92" s="2">
        <f>入力用!U100</f>
        <v>0</v>
      </c>
      <c r="S92" s="2">
        <f>入力用!X100</f>
        <v>0</v>
      </c>
      <c r="T92" s="2">
        <f>入力用!AA100</f>
        <v>0</v>
      </c>
      <c r="U92" s="2">
        <f>入力用!AD100</f>
        <v>0</v>
      </c>
      <c r="V92" s="2">
        <f>入力用!AG100</f>
        <v>0</v>
      </c>
      <c r="W92" s="2">
        <f>入力用!AJ100</f>
        <v>0</v>
      </c>
      <c r="X92" s="2">
        <f>入力用!AM100</f>
        <v>0</v>
      </c>
      <c r="Y92" s="2">
        <f>入力用!AP100</f>
        <v>0</v>
      </c>
    </row>
    <row r="93" spans="1:25" x14ac:dyDescent="0.2">
      <c r="A93" s="1"/>
      <c r="B93" s="2">
        <f>入力用!I101</f>
        <v>0</v>
      </c>
      <c r="C93" s="2">
        <f>B93+入力用!L101</f>
        <v>0</v>
      </c>
      <c r="D93" s="2">
        <f>C93+入力用!O101</f>
        <v>0</v>
      </c>
      <c r="E93" s="2">
        <f>D93+入力用!R101</f>
        <v>0</v>
      </c>
      <c r="F93" s="2">
        <f>E93+入力用!U101</f>
        <v>0</v>
      </c>
      <c r="G93" s="2">
        <f>F93+入力用!X101</f>
        <v>0</v>
      </c>
      <c r="H93" s="2">
        <f>G93+入力用!AA101</f>
        <v>0</v>
      </c>
      <c r="I93" s="2">
        <f>H93+入力用!AD101</f>
        <v>0</v>
      </c>
      <c r="J93" s="2">
        <f>I93+入力用!AG101</f>
        <v>0</v>
      </c>
      <c r="K93" s="2">
        <f>J93+入力用!AJ101</f>
        <v>0</v>
      </c>
      <c r="L93" s="2">
        <f>K93+入力用!AM101</f>
        <v>0</v>
      </c>
      <c r="N93" s="2">
        <f>入力用!I101</f>
        <v>0</v>
      </c>
      <c r="O93" s="2">
        <f>入力用!L101</f>
        <v>0</v>
      </c>
      <c r="P93" s="2">
        <f>入力用!O101</f>
        <v>0</v>
      </c>
      <c r="Q93" s="2">
        <f>入力用!R101</f>
        <v>0</v>
      </c>
      <c r="R93" s="2">
        <f>入力用!U101</f>
        <v>0</v>
      </c>
      <c r="S93" s="2">
        <f>入力用!X101</f>
        <v>0</v>
      </c>
      <c r="T93" s="2">
        <f>入力用!AA101</f>
        <v>0</v>
      </c>
      <c r="U93" s="2">
        <f>入力用!AD101</f>
        <v>0</v>
      </c>
      <c r="V93" s="2">
        <f>入力用!AG101</f>
        <v>0</v>
      </c>
      <c r="W93" s="2">
        <f>入力用!AJ101</f>
        <v>0</v>
      </c>
      <c r="X93" s="2">
        <f>入力用!AM101</f>
        <v>0</v>
      </c>
      <c r="Y93" s="2">
        <f>入力用!AP101</f>
        <v>0</v>
      </c>
    </row>
    <row r="94" spans="1:25" x14ac:dyDescent="0.2">
      <c r="A94" s="1"/>
      <c r="B94" s="2">
        <f>入力用!I102</f>
        <v>0</v>
      </c>
      <c r="C94" s="2">
        <f>B94+入力用!L102</f>
        <v>0</v>
      </c>
      <c r="D94" s="2">
        <f>C94+入力用!O102</f>
        <v>0</v>
      </c>
      <c r="E94" s="2">
        <f>D94+入力用!R102</f>
        <v>0</v>
      </c>
      <c r="F94" s="2">
        <f>E94+入力用!U102</f>
        <v>0</v>
      </c>
      <c r="G94" s="2">
        <f>F94+入力用!X102</f>
        <v>0</v>
      </c>
      <c r="H94" s="2">
        <f>G94+入力用!AA102</f>
        <v>0</v>
      </c>
      <c r="I94" s="2">
        <f>H94+入力用!AD102</f>
        <v>0</v>
      </c>
      <c r="J94" s="2">
        <f>I94+入力用!AG102</f>
        <v>0</v>
      </c>
      <c r="K94" s="2">
        <f>J94+入力用!AJ102</f>
        <v>0</v>
      </c>
      <c r="L94" s="2">
        <f>K94+入力用!AM102</f>
        <v>0</v>
      </c>
      <c r="N94" s="2">
        <f>入力用!I102</f>
        <v>0</v>
      </c>
      <c r="O94" s="2">
        <f>入力用!L102</f>
        <v>0</v>
      </c>
      <c r="P94" s="2">
        <f>入力用!O102</f>
        <v>0</v>
      </c>
      <c r="Q94" s="2">
        <f>入力用!R102</f>
        <v>0</v>
      </c>
      <c r="R94" s="2">
        <f>入力用!U102</f>
        <v>0</v>
      </c>
      <c r="S94" s="2">
        <f>入力用!X102</f>
        <v>0</v>
      </c>
      <c r="T94" s="2">
        <f>入力用!AA102</f>
        <v>0</v>
      </c>
      <c r="U94" s="2">
        <f>入力用!AD102</f>
        <v>0</v>
      </c>
      <c r="V94" s="2">
        <f>入力用!AG102</f>
        <v>0</v>
      </c>
      <c r="W94" s="2">
        <f>入力用!AJ102</f>
        <v>0</v>
      </c>
      <c r="X94" s="2">
        <f>入力用!AM102</f>
        <v>0</v>
      </c>
      <c r="Y94" s="2">
        <f>入力用!AP102</f>
        <v>0</v>
      </c>
    </row>
    <row r="95" spans="1:25" x14ac:dyDescent="0.2">
      <c r="A95" s="1"/>
      <c r="B95" s="2">
        <f>入力用!I103</f>
        <v>0</v>
      </c>
      <c r="C95" s="2">
        <f>B95+入力用!L103</f>
        <v>0</v>
      </c>
      <c r="D95" s="2">
        <f>C95+入力用!O103</f>
        <v>0</v>
      </c>
      <c r="E95" s="2">
        <f>D95+入力用!R103</f>
        <v>0</v>
      </c>
      <c r="F95" s="2">
        <f>E95+入力用!U103</f>
        <v>0</v>
      </c>
      <c r="G95" s="2">
        <f>F95+入力用!X103</f>
        <v>0</v>
      </c>
      <c r="H95" s="2">
        <f>G95+入力用!AA103</f>
        <v>0</v>
      </c>
      <c r="I95" s="2">
        <f>H95+入力用!AD103</f>
        <v>0</v>
      </c>
      <c r="J95" s="2">
        <f>I95+入力用!AG103</f>
        <v>0</v>
      </c>
      <c r="K95" s="2">
        <f>J95+入力用!AJ103</f>
        <v>0</v>
      </c>
      <c r="L95" s="2">
        <f>K95+入力用!AM103</f>
        <v>0</v>
      </c>
      <c r="N95" s="2">
        <f>入力用!I103</f>
        <v>0</v>
      </c>
      <c r="O95" s="2">
        <f>入力用!L103</f>
        <v>0</v>
      </c>
      <c r="P95" s="2">
        <f>入力用!O103</f>
        <v>0</v>
      </c>
      <c r="Q95" s="2">
        <f>入力用!R103</f>
        <v>0</v>
      </c>
      <c r="R95" s="2">
        <f>入力用!U103</f>
        <v>0</v>
      </c>
      <c r="S95" s="2">
        <f>入力用!X103</f>
        <v>0</v>
      </c>
      <c r="T95" s="2">
        <f>入力用!AA103</f>
        <v>0</v>
      </c>
      <c r="U95" s="2">
        <f>入力用!AD103</f>
        <v>0</v>
      </c>
      <c r="V95" s="2">
        <f>入力用!AG103</f>
        <v>0</v>
      </c>
      <c r="W95" s="2">
        <f>入力用!AJ103</f>
        <v>0</v>
      </c>
      <c r="X95" s="2">
        <f>入力用!AM103</f>
        <v>0</v>
      </c>
      <c r="Y95" s="2">
        <f>入力用!AP103</f>
        <v>0</v>
      </c>
    </row>
    <row r="96" spans="1:25" x14ac:dyDescent="0.2">
      <c r="A96" s="1"/>
      <c r="B96" s="2">
        <f>入力用!I104</f>
        <v>0</v>
      </c>
      <c r="C96" s="2">
        <f>B96+入力用!L104</f>
        <v>0</v>
      </c>
      <c r="D96" s="2">
        <f>C96+入力用!O104</f>
        <v>0</v>
      </c>
      <c r="E96" s="2">
        <f>D96+入力用!R104</f>
        <v>0</v>
      </c>
      <c r="F96" s="2">
        <f>E96+入力用!U104</f>
        <v>0</v>
      </c>
      <c r="G96" s="2">
        <f>F96+入力用!X104</f>
        <v>0</v>
      </c>
      <c r="H96" s="2">
        <f>G96+入力用!AA104</f>
        <v>0</v>
      </c>
      <c r="I96" s="2">
        <f>H96+入力用!AD104</f>
        <v>0</v>
      </c>
      <c r="J96" s="2">
        <f>I96+入力用!AG104</f>
        <v>0</v>
      </c>
      <c r="K96" s="2">
        <f>J96+入力用!AJ104</f>
        <v>0</v>
      </c>
      <c r="L96" s="2">
        <f>K96+入力用!AM104</f>
        <v>0</v>
      </c>
      <c r="N96" s="2">
        <f>入力用!I104</f>
        <v>0</v>
      </c>
      <c r="O96" s="2">
        <f>入力用!L104</f>
        <v>0</v>
      </c>
      <c r="P96" s="2">
        <f>入力用!O104</f>
        <v>0</v>
      </c>
      <c r="Q96" s="2">
        <f>入力用!R104</f>
        <v>0</v>
      </c>
      <c r="R96" s="2">
        <f>入力用!U104</f>
        <v>0</v>
      </c>
      <c r="S96" s="2">
        <f>入力用!X104</f>
        <v>0</v>
      </c>
      <c r="T96" s="2">
        <f>入力用!AA104</f>
        <v>0</v>
      </c>
      <c r="U96" s="2">
        <f>入力用!AD104</f>
        <v>0</v>
      </c>
      <c r="V96" s="2">
        <f>入力用!AG104</f>
        <v>0</v>
      </c>
      <c r="W96" s="2">
        <f>入力用!AJ104</f>
        <v>0</v>
      </c>
      <c r="X96" s="2">
        <f>入力用!AM104</f>
        <v>0</v>
      </c>
      <c r="Y96" s="2">
        <f>入力用!AP104</f>
        <v>0</v>
      </c>
    </row>
    <row r="97" spans="1:25" x14ac:dyDescent="0.2">
      <c r="A97" s="1"/>
      <c r="B97" s="2">
        <f>入力用!I105</f>
        <v>0</v>
      </c>
      <c r="C97" s="2">
        <f>B97+入力用!L105</f>
        <v>0</v>
      </c>
      <c r="D97" s="2">
        <f>C97+入力用!O105</f>
        <v>0</v>
      </c>
      <c r="E97" s="2">
        <f>D97+入力用!R105</f>
        <v>0</v>
      </c>
      <c r="F97" s="2">
        <f>E97+入力用!U105</f>
        <v>0</v>
      </c>
      <c r="G97" s="2">
        <f>F97+入力用!X105</f>
        <v>0</v>
      </c>
      <c r="H97" s="2">
        <f>G97+入力用!AA105</f>
        <v>0</v>
      </c>
      <c r="I97" s="2">
        <f>H97+入力用!AD105</f>
        <v>0</v>
      </c>
      <c r="J97" s="2">
        <f>I97+入力用!AG105</f>
        <v>0</v>
      </c>
      <c r="K97" s="2">
        <f>J97+入力用!AJ105</f>
        <v>0</v>
      </c>
      <c r="L97" s="2">
        <f>K97+入力用!AM105</f>
        <v>0</v>
      </c>
      <c r="N97" s="2">
        <f>入力用!I105</f>
        <v>0</v>
      </c>
      <c r="O97" s="2">
        <f>入力用!L105</f>
        <v>0</v>
      </c>
      <c r="P97" s="2">
        <f>入力用!O105</f>
        <v>0</v>
      </c>
      <c r="Q97" s="2">
        <f>入力用!R105</f>
        <v>0</v>
      </c>
      <c r="R97" s="2">
        <f>入力用!U105</f>
        <v>0</v>
      </c>
      <c r="S97" s="2">
        <f>入力用!X105</f>
        <v>0</v>
      </c>
      <c r="T97" s="2">
        <f>入力用!AA105</f>
        <v>0</v>
      </c>
      <c r="U97" s="2">
        <f>入力用!AD105</f>
        <v>0</v>
      </c>
      <c r="V97" s="2">
        <f>入力用!AG105</f>
        <v>0</v>
      </c>
      <c r="W97" s="2">
        <f>入力用!AJ105</f>
        <v>0</v>
      </c>
      <c r="X97" s="2">
        <f>入力用!AM105</f>
        <v>0</v>
      </c>
      <c r="Y97" s="2">
        <f>入力用!AP105</f>
        <v>0</v>
      </c>
    </row>
    <row r="98" spans="1:25" x14ac:dyDescent="0.2">
      <c r="A98" s="1"/>
      <c r="B98" s="2">
        <f>入力用!I106</f>
        <v>0</v>
      </c>
      <c r="C98" s="2">
        <f>B98+入力用!L106</f>
        <v>0</v>
      </c>
      <c r="D98" s="2">
        <f>C98+入力用!O106</f>
        <v>0</v>
      </c>
      <c r="E98" s="2">
        <f>D98+入力用!R106</f>
        <v>0</v>
      </c>
      <c r="F98" s="2">
        <f>E98+入力用!U106</f>
        <v>0</v>
      </c>
      <c r="G98" s="2">
        <f>F98+入力用!X106</f>
        <v>0</v>
      </c>
      <c r="H98" s="2">
        <f>G98+入力用!AA106</f>
        <v>0</v>
      </c>
      <c r="I98" s="2">
        <f>H98+入力用!AD106</f>
        <v>0</v>
      </c>
      <c r="J98" s="2">
        <f>I98+入力用!AG106</f>
        <v>0</v>
      </c>
      <c r="K98" s="2">
        <f>J98+入力用!AJ106</f>
        <v>0</v>
      </c>
      <c r="L98" s="2">
        <f>K98+入力用!AM106</f>
        <v>0</v>
      </c>
      <c r="N98" s="2">
        <f>入力用!I106</f>
        <v>0</v>
      </c>
      <c r="O98" s="2">
        <f>入力用!L106</f>
        <v>0</v>
      </c>
      <c r="P98" s="2">
        <f>入力用!O106</f>
        <v>0</v>
      </c>
      <c r="Q98" s="2">
        <f>入力用!R106</f>
        <v>0</v>
      </c>
      <c r="R98" s="2">
        <f>入力用!U106</f>
        <v>0</v>
      </c>
      <c r="S98" s="2">
        <f>入力用!X106</f>
        <v>0</v>
      </c>
      <c r="T98" s="2">
        <f>入力用!AA106</f>
        <v>0</v>
      </c>
      <c r="U98" s="2">
        <f>入力用!AD106</f>
        <v>0</v>
      </c>
      <c r="V98" s="2">
        <f>入力用!AG106</f>
        <v>0</v>
      </c>
      <c r="W98" s="2">
        <f>入力用!AJ106</f>
        <v>0</v>
      </c>
      <c r="X98" s="2">
        <f>入力用!AM106</f>
        <v>0</v>
      </c>
      <c r="Y98" s="2">
        <f>入力用!AP106</f>
        <v>0</v>
      </c>
    </row>
    <row r="99" spans="1:25" x14ac:dyDescent="0.2">
      <c r="A99" s="1"/>
      <c r="B99" s="2">
        <f>入力用!I107</f>
        <v>0</v>
      </c>
      <c r="C99" s="2">
        <f>B99+入力用!L107</f>
        <v>0</v>
      </c>
      <c r="D99" s="2">
        <f>C99+入力用!O107</f>
        <v>0</v>
      </c>
      <c r="E99" s="2">
        <f>D99+入力用!R107</f>
        <v>0</v>
      </c>
      <c r="F99" s="2">
        <f>E99+入力用!U107</f>
        <v>0</v>
      </c>
      <c r="G99" s="2">
        <f>F99+入力用!X107</f>
        <v>0</v>
      </c>
      <c r="H99" s="2">
        <f>G99+入力用!AA107</f>
        <v>0</v>
      </c>
      <c r="I99" s="2">
        <f>H99+入力用!AD107</f>
        <v>0</v>
      </c>
      <c r="J99" s="2">
        <f>I99+入力用!AG107</f>
        <v>0</v>
      </c>
      <c r="K99" s="2">
        <f>J99+入力用!AJ107</f>
        <v>0</v>
      </c>
      <c r="L99" s="2">
        <f>K99+入力用!AM107</f>
        <v>0</v>
      </c>
      <c r="N99" s="2">
        <f>入力用!I107</f>
        <v>0</v>
      </c>
      <c r="O99" s="2">
        <f>入力用!L107</f>
        <v>0</v>
      </c>
      <c r="P99" s="2">
        <f>入力用!O107</f>
        <v>0</v>
      </c>
      <c r="Q99" s="2">
        <f>入力用!R107</f>
        <v>0</v>
      </c>
      <c r="R99" s="2">
        <f>入力用!U107</f>
        <v>0</v>
      </c>
      <c r="S99" s="2">
        <f>入力用!X107</f>
        <v>0</v>
      </c>
      <c r="T99" s="2">
        <f>入力用!AA107</f>
        <v>0</v>
      </c>
      <c r="U99" s="2">
        <f>入力用!AD107</f>
        <v>0</v>
      </c>
      <c r="V99" s="2">
        <f>入力用!AG107</f>
        <v>0</v>
      </c>
      <c r="W99" s="2">
        <f>入力用!AJ107</f>
        <v>0</v>
      </c>
      <c r="X99" s="2">
        <f>入力用!AM107</f>
        <v>0</v>
      </c>
      <c r="Y99" s="2">
        <f>入力用!AP107</f>
        <v>0</v>
      </c>
    </row>
    <row r="100" spans="1:25" x14ac:dyDescent="0.2">
      <c r="A100" s="1"/>
      <c r="B100" s="2">
        <f>入力用!I108</f>
        <v>0</v>
      </c>
      <c r="C100" s="2">
        <f>B100+入力用!L108</f>
        <v>0</v>
      </c>
      <c r="D100" s="2">
        <f>C100+入力用!O108</f>
        <v>0</v>
      </c>
      <c r="E100" s="2">
        <f>D100+入力用!R108</f>
        <v>0</v>
      </c>
      <c r="F100" s="2">
        <f>E100+入力用!U108</f>
        <v>0</v>
      </c>
      <c r="G100" s="2">
        <f>F100+入力用!X108</f>
        <v>0</v>
      </c>
      <c r="H100" s="2">
        <f>G100+入力用!AA108</f>
        <v>0</v>
      </c>
      <c r="I100" s="2">
        <f>H100+入力用!AD108</f>
        <v>0</v>
      </c>
      <c r="J100" s="2">
        <f>I100+入力用!AG108</f>
        <v>0</v>
      </c>
      <c r="K100" s="2">
        <f>J100+入力用!AJ108</f>
        <v>0</v>
      </c>
      <c r="L100" s="2">
        <f>K100+入力用!AM108</f>
        <v>0</v>
      </c>
      <c r="N100" s="2">
        <f>入力用!I108</f>
        <v>0</v>
      </c>
      <c r="O100" s="2">
        <f>入力用!L108</f>
        <v>0</v>
      </c>
      <c r="P100" s="2">
        <f>入力用!O108</f>
        <v>0</v>
      </c>
      <c r="Q100" s="2">
        <f>入力用!R108</f>
        <v>0</v>
      </c>
      <c r="R100" s="2">
        <f>入力用!U108</f>
        <v>0</v>
      </c>
      <c r="S100" s="2">
        <f>入力用!X108</f>
        <v>0</v>
      </c>
      <c r="T100" s="2">
        <f>入力用!AA108</f>
        <v>0</v>
      </c>
      <c r="U100" s="2">
        <f>入力用!AD108</f>
        <v>0</v>
      </c>
      <c r="V100" s="2">
        <f>入力用!AG108</f>
        <v>0</v>
      </c>
      <c r="W100" s="2">
        <f>入力用!AJ108</f>
        <v>0</v>
      </c>
      <c r="X100" s="2">
        <f>入力用!AM108</f>
        <v>0</v>
      </c>
      <c r="Y100" s="2">
        <f>入力用!AP108</f>
        <v>0</v>
      </c>
    </row>
    <row r="101" spans="1:25" x14ac:dyDescent="0.2">
      <c r="A101" s="1"/>
      <c r="B101" s="2">
        <f>入力用!I109</f>
        <v>0</v>
      </c>
      <c r="C101" s="2">
        <f>B101+入力用!L109</f>
        <v>0</v>
      </c>
      <c r="D101" s="2">
        <f>C101+入力用!O109</f>
        <v>0</v>
      </c>
      <c r="E101" s="2">
        <f>D101+入力用!R109</f>
        <v>0</v>
      </c>
      <c r="F101" s="2">
        <f>E101+入力用!U109</f>
        <v>0</v>
      </c>
      <c r="G101" s="2">
        <f>F101+入力用!X109</f>
        <v>0</v>
      </c>
      <c r="H101" s="2">
        <f>G101+入力用!AA109</f>
        <v>0</v>
      </c>
      <c r="I101" s="2">
        <f>H101+入力用!AD109</f>
        <v>0</v>
      </c>
      <c r="J101" s="2">
        <f>I101+入力用!AG109</f>
        <v>0</v>
      </c>
      <c r="K101" s="2">
        <f>J101+入力用!AJ109</f>
        <v>0</v>
      </c>
      <c r="L101" s="2">
        <f>K101+入力用!AM109</f>
        <v>0</v>
      </c>
      <c r="N101" s="2">
        <f>入力用!I109</f>
        <v>0</v>
      </c>
      <c r="O101" s="2">
        <f>入力用!L109</f>
        <v>0</v>
      </c>
      <c r="P101" s="2">
        <f>入力用!O109</f>
        <v>0</v>
      </c>
      <c r="Q101" s="2">
        <f>入力用!R109</f>
        <v>0</v>
      </c>
      <c r="R101" s="2">
        <f>入力用!U109</f>
        <v>0</v>
      </c>
      <c r="S101" s="2">
        <f>入力用!X109</f>
        <v>0</v>
      </c>
      <c r="T101" s="2">
        <f>入力用!AA109</f>
        <v>0</v>
      </c>
      <c r="U101" s="2">
        <f>入力用!AD109</f>
        <v>0</v>
      </c>
      <c r="V101" s="2">
        <f>入力用!AG109</f>
        <v>0</v>
      </c>
      <c r="W101" s="2">
        <f>入力用!AJ109</f>
        <v>0</v>
      </c>
      <c r="X101" s="2">
        <f>入力用!AM109</f>
        <v>0</v>
      </c>
      <c r="Y101" s="2">
        <f>入力用!AP109</f>
        <v>0</v>
      </c>
    </row>
    <row r="102" spans="1:25" x14ac:dyDescent="0.2">
      <c r="A102" s="1"/>
      <c r="B102" s="2">
        <f>入力用!I110</f>
        <v>0</v>
      </c>
      <c r="C102" s="2">
        <f>B102+入力用!L110</f>
        <v>0</v>
      </c>
      <c r="D102" s="2">
        <f>C102+入力用!O110</f>
        <v>0</v>
      </c>
      <c r="E102" s="2">
        <f>D102+入力用!R110</f>
        <v>0</v>
      </c>
      <c r="F102" s="2">
        <f>E102+入力用!U110</f>
        <v>0</v>
      </c>
      <c r="G102" s="2">
        <f>F102+入力用!X110</f>
        <v>0</v>
      </c>
      <c r="H102" s="2">
        <f>G102+入力用!AA110</f>
        <v>0</v>
      </c>
      <c r="I102" s="2">
        <f>H102+入力用!AD110</f>
        <v>0</v>
      </c>
      <c r="J102" s="2">
        <f>I102+入力用!AG110</f>
        <v>0</v>
      </c>
      <c r="K102" s="2">
        <f>J102+入力用!AJ110</f>
        <v>0</v>
      </c>
      <c r="L102" s="2">
        <f>K102+入力用!AM110</f>
        <v>0</v>
      </c>
      <c r="N102" s="2">
        <f>入力用!I110</f>
        <v>0</v>
      </c>
      <c r="O102" s="2">
        <f>入力用!L110</f>
        <v>0</v>
      </c>
      <c r="P102" s="2">
        <f>入力用!O110</f>
        <v>0</v>
      </c>
      <c r="Q102" s="2">
        <f>入力用!R110</f>
        <v>0</v>
      </c>
      <c r="R102" s="2">
        <f>入力用!U110</f>
        <v>0</v>
      </c>
      <c r="S102" s="2">
        <f>入力用!X110</f>
        <v>0</v>
      </c>
      <c r="T102" s="2">
        <f>入力用!AA110</f>
        <v>0</v>
      </c>
      <c r="U102" s="2">
        <f>入力用!AD110</f>
        <v>0</v>
      </c>
      <c r="V102" s="2">
        <f>入力用!AG110</f>
        <v>0</v>
      </c>
      <c r="W102" s="2">
        <f>入力用!AJ110</f>
        <v>0</v>
      </c>
      <c r="X102" s="2">
        <f>入力用!AM110</f>
        <v>0</v>
      </c>
      <c r="Y102" s="2">
        <f>入力用!AP110</f>
        <v>0</v>
      </c>
    </row>
    <row r="103" spans="1:25" x14ac:dyDescent="0.2">
      <c r="A103" s="1"/>
      <c r="B103" s="2">
        <f>入力用!I111</f>
        <v>0</v>
      </c>
      <c r="C103" s="2">
        <f>B103+入力用!L111</f>
        <v>0</v>
      </c>
      <c r="D103" s="2">
        <f>C103+入力用!O111</f>
        <v>0</v>
      </c>
      <c r="E103" s="2">
        <f>D103+入力用!R111</f>
        <v>0</v>
      </c>
      <c r="F103" s="2">
        <f>E103+入力用!U111</f>
        <v>0</v>
      </c>
      <c r="G103" s="2">
        <f>F103+入力用!X111</f>
        <v>0</v>
      </c>
      <c r="H103" s="2">
        <f>G103+入力用!AA111</f>
        <v>0</v>
      </c>
      <c r="I103" s="2">
        <f>H103+入力用!AD111</f>
        <v>0</v>
      </c>
      <c r="J103" s="2">
        <f>I103+入力用!AG111</f>
        <v>0</v>
      </c>
      <c r="K103" s="2">
        <f>J103+入力用!AJ111</f>
        <v>0</v>
      </c>
      <c r="L103" s="2">
        <f>K103+入力用!AM111</f>
        <v>0</v>
      </c>
      <c r="N103" s="2">
        <f>入力用!I111</f>
        <v>0</v>
      </c>
      <c r="O103" s="2">
        <f>入力用!L111</f>
        <v>0</v>
      </c>
      <c r="P103" s="2">
        <f>入力用!O111</f>
        <v>0</v>
      </c>
      <c r="Q103" s="2">
        <f>入力用!R111</f>
        <v>0</v>
      </c>
      <c r="R103" s="2">
        <f>入力用!U111</f>
        <v>0</v>
      </c>
      <c r="S103" s="2">
        <f>入力用!X111</f>
        <v>0</v>
      </c>
      <c r="T103" s="2">
        <f>入力用!AA111</f>
        <v>0</v>
      </c>
      <c r="U103" s="2">
        <f>入力用!AD111</f>
        <v>0</v>
      </c>
      <c r="V103" s="2">
        <f>入力用!AG111</f>
        <v>0</v>
      </c>
      <c r="W103" s="2">
        <f>入力用!AJ111</f>
        <v>0</v>
      </c>
      <c r="X103" s="2">
        <f>入力用!AM111</f>
        <v>0</v>
      </c>
      <c r="Y103" s="2">
        <f>入力用!AP111</f>
        <v>0</v>
      </c>
    </row>
    <row r="104" spans="1:25" x14ac:dyDescent="0.2">
      <c r="A104" s="1"/>
      <c r="B104" s="2">
        <f>入力用!I112</f>
        <v>0</v>
      </c>
      <c r="C104" s="2">
        <f>B104+入力用!L112</f>
        <v>0</v>
      </c>
      <c r="D104" s="2">
        <f>C104+入力用!O112</f>
        <v>0</v>
      </c>
      <c r="E104" s="2">
        <f>D104+入力用!R112</f>
        <v>0</v>
      </c>
      <c r="F104" s="2">
        <f>E104+入力用!U112</f>
        <v>0</v>
      </c>
      <c r="G104" s="2">
        <f>F104+入力用!X112</f>
        <v>0</v>
      </c>
      <c r="H104" s="2">
        <f>G104+入力用!AA112</f>
        <v>0</v>
      </c>
      <c r="I104" s="2">
        <f>H104+入力用!AD112</f>
        <v>0</v>
      </c>
      <c r="J104" s="2">
        <f>I104+入力用!AG112</f>
        <v>0</v>
      </c>
      <c r="K104" s="2">
        <f>J104+入力用!AJ112</f>
        <v>0</v>
      </c>
      <c r="L104" s="2">
        <f>K104+入力用!AM112</f>
        <v>0</v>
      </c>
      <c r="N104" s="2">
        <f>入力用!I112</f>
        <v>0</v>
      </c>
      <c r="O104" s="2">
        <f>入力用!L112</f>
        <v>0</v>
      </c>
      <c r="P104" s="2">
        <f>入力用!O112</f>
        <v>0</v>
      </c>
      <c r="Q104" s="2">
        <f>入力用!R112</f>
        <v>0</v>
      </c>
      <c r="R104" s="2">
        <f>入力用!U112</f>
        <v>0</v>
      </c>
      <c r="S104" s="2">
        <f>入力用!X112</f>
        <v>0</v>
      </c>
      <c r="T104" s="2">
        <f>入力用!AA112</f>
        <v>0</v>
      </c>
      <c r="U104" s="2">
        <f>入力用!AD112</f>
        <v>0</v>
      </c>
      <c r="V104" s="2">
        <f>入力用!AG112</f>
        <v>0</v>
      </c>
      <c r="W104" s="2">
        <f>入力用!AJ112</f>
        <v>0</v>
      </c>
      <c r="X104" s="2">
        <f>入力用!AM112</f>
        <v>0</v>
      </c>
      <c r="Y104" s="2">
        <f>入力用!AP112</f>
        <v>0</v>
      </c>
    </row>
    <row r="105" spans="1:25" x14ac:dyDescent="0.2">
      <c r="A105" s="1"/>
      <c r="B105" s="2">
        <f>入力用!I113</f>
        <v>0</v>
      </c>
      <c r="C105" s="2">
        <f>B105+入力用!L113</f>
        <v>0</v>
      </c>
      <c r="D105" s="2">
        <f>C105+入力用!O113</f>
        <v>0</v>
      </c>
      <c r="E105" s="2">
        <f>D105+入力用!R113</f>
        <v>0</v>
      </c>
      <c r="F105" s="2">
        <f>E105+入力用!U113</f>
        <v>0</v>
      </c>
      <c r="G105" s="2">
        <f>F105+入力用!X113</f>
        <v>0</v>
      </c>
      <c r="H105" s="2">
        <f>G105+入力用!AA113</f>
        <v>0</v>
      </c>
      <c r="I105" s="2">
        <f>H105+入力用!AD113</f>
        <v>0</v>
      </c>
      <c r="J105" s="2">
        <f>I105+入力用!AG113</f>
        <v>0</v>
      </c>
      <c r="K105" s="2">
        <f>J105+入力用!AJ113</f>
        <v>0</v>
      </c>
      <c r="L105" s="2">
        <f>K105+入力用!AM113</f>
        <v>0</v>
      </c>
      <c r="N105" s="2">
        <f>入力用!I113</f>
        <v>0</v>
      </c>
      <c r="O105" s="2">
        <f>入力用!L113</f>
        <v>0</v>
      </c>
      <c r="P105" s="2">
        <f>入力用!O113</f>
        <v>0</v>
      </c>
      <c r="Q105" s="2">
        <f>入力用!R113</f>
        <v>0</v>
      </c>
      <c r="R105" s="2">
        <f>入力用!U113</f>
        <v>0</v>
      </c>
      <c r="S105" s="2">
        <f>入力用!X113</f>
        <v>0</v>
      </c>
      <c r="T105" s="2">
        <f>入力用!AA113</f>
        <v>0</v>
      </c>
      <c r="U105" s="2">
        <f>入力用!AD113</f>
        <v>0</v>
      </c>
      <c r="V105" s="2">
        <f>入力用!AG113</f>
        <v>0</v>
      </c>
      <c r="W105" s="2">
        <f>入力用!AJ113</f>
        <v>0</v>
      </c>
      <c r="X105" s="2">
        <f>入力用!AM113</f>
        <v>0</v>
      </c>
      <c r="Y105" s="2">
        <f>入力用!AP113</f>
        <v>0</v>
      </c>
    </row>
    <row r="106" spans="1:25" x14ac:dyDescent="0.2">
      <c r="A106" s="1"/>
      <c r="B106" s="2">
        <f>入力用!I114</f>
        <v>0</v>
      </c>
      <c r="C106" s="2">
        <f>B106+入力用!L114</f>
        <v>0</v>
      </c>
      <c r="D106" s="2">
        <f>C106+入力用!O114</f>
        <v>0</v>
      </c>
      <c r="E106" s="2">
        <f>D106+入力用!R114</f>
        <v>0</v>
      </c>
      <c r="F106" s="2">
        <f>E106+入力用!U114</f>
        <v>0</v>
      </c>
      <c r="G106" s="2">
        <f>F106+入力用!X114</f>
        <v>0</v>
      </c>
      <c r="H106" s="2">
        <f>G106+入力用!AA114</f>
        <v>0</v>
      </c>
      <c r="I106" s="2">
        <f>H106+入力用!AD114</f>
        <v>0</v>
      </c>
      <c r="J106" s="2">
        <f>I106+入力用!AG114</f>
        <v>0</v>
      </c>
      <c r="K106" s="2">
        <f>J106+入力用!AJ114</f>
        <v>0</v>
      </c>
      <c r="L106" s="2">
        <f>K106+入力用!AM114</f>
        <v>0</v>
      </c>
      <c r="N106" s="2">
        <f>入力用!I114</f>
        <v>0</v>
      </c>
      <c r="O106" s="2">
        <f>入力用!L114</f>
        <v>0</v>
      </c>
      <c r="P106" s="2">
        <f>入力用!O114</f>
        <v>0</v>
      </c>
      <c r="Q106" s="2">
        <f>入力用!R114</f>
        <v>0</v>
      </c>
      <c r="R106" s="2">
        <f>入力用!U114</f>
        <v>0</v>
      </c>
      <c r="S106" s="2">
        <f>入力用!X114</f>
        <v>0</v>
      </c>
      <c r="T106" s="2">
        <f>入力用!AA114</f>
        <v>0</v>
      </c>
      <c r="U106" s="2">
        <f>入力用!AD114</f>
        <v>0</v>
      </c>
      <c r="V106" s="2">
        <f>入力用!AG114</f>
        <v>0</v>
      </c>
      <c r="W106" s="2">
        <f>入力用!AJ114</f>
        <v>0</v>
      </c>
      <c r="X106" s="2">
        <f>入力用!AM114</f>
        <v>0</v>
      </c>
      <c r="Y106" s="2">
        <f>入力用!AP114</f>
        <v>0</v>
      </c>
    </row>
    <row r="107" spans="1:25" x14ac:dyDescent="0.2">
      <c r="A107" s="1"/>
      <c r="B107" s="2">
        <f>入力用!I115</f>
        <v>0</v>
      </c>
      <c r="C107" s="2">
        <f>B107+入力用!L115</f>
        <v>0</v>
      </c>
      <c r="D107" s="2">
        <f>C107+入力用!O115</f>
        <v>0</v>
      </c>
      <c r="E107" s="2">
        <f>D107+入力用!R115</f>
        <v>0</v>
      </c>
      <c r="F107" s="2">
        <f>E107+入力用!U115</f>
        <v>0</v>
      </c>
      <c r="G107" s="2">
        <f>F107+入力用!X115</f>
        <v>0</v>
      </c>
      <c r="H107" s="2">
        <f>G107+入力用!AA115</f>
        <v>0</v>
      </c>
      <c r="I107" s="2">
        <f>H107+入力用!AD115</f>
        <v>0</v>
      </c>
      <c r="J107" s="2">
        <f>I107+入力用!AG115</f>
        <v>0</v>
      </c>
      <c r="K107" s="2">
        <f>J107+入力用!AJ115</f>
        <v>0</v>
      </c>
      <c r="L107" s="2">
        <f>K107+入力用!AM115</f>
        <v>0</v>
      </c>
      <c r="N107" s="2">
        <f>入力用!I115</f>
        <v>0</v>
      </c>
      <c r="O107" s="2">
        <f>入力用!L115</f>
        <v>0</v>
      </c>
      <c r="P107" s="2">
        <f>入力用!O115</f>
        <v>0</v>
      </c>
      <c r="Q107" s="2">
        <f>入力用!R115</f>
        <v>0</v>
      </c>
      <c r="R107" s="2">
        <f>入力用!U115</f>
        <v>0</v>
      </c>
      <c r="S107" s="2">
        <f>入力用!X115</f>
        <v>0</v>
      </c>
      <c r="T107" s="2">
        <f>入力用!AA115</f>
        <v>0</v>
      </c>
      <c r="U107" s="2">
        <f>入力用!AD115</f>
        <v>0</v>
      </c>
      <c r="V107" s="2">
        <f>入力用!AG115</f>
        <v>0</v>
      </c>
      <c r="W107" s="2">
        <f>入力用!AJ115</f>
        <v>0</v>
      </c>
      <c r="X107" s="2">
        <f>入力用!AM115</f>
        <v>0</v>
      </c>
      <c r="Y107" s="2">
        <f>入力用!AP115</f>
        <v>0</v>
      </c>
    </row>
    <row r="108" spans="1:25" x14ac:dyDescent="0.2">
      <c r="A108" s="1"/>
      <c r="B108" s="2">
        <f>入力用!I116</f>
        <v>0</v>
      </c>
      <c r="C108" s="2">
        <f>B108+入力用!L116</f>
        <v>0</v>
      </c>
      <c r="D108" s="2">
        <f>C108+入力用!O116</f>
        <v>0</v>
      </c>
      <c r="E108" s="2">
        <f>D108+入力用!R116</f>
        <v>0</v>
      </c>
      <c r="F108" s="2">
        <f>E108+入力用!U116</f>
        <v>0</v>
      </c>
      <c r="G108" s="2">
        <f>F108+入力用!X116</f>
        <v>0</v>
      </c>
      <c r="H108" s="2">
        <f>G108+入力用!AA116</f>
        <v>0</v>
      </c>
      <c r="I108" s="2">
        <f>H108+入力用!AD116</f>
        <v>0</v>
      </c>
      <c r="J108" s="2">
        <f>I108+入力用!AG116</f>
        <v>0</v>
      </c>
      <c r="K108" s="2">
        <f>J108+入力用!AJ116</f>
        <v>0</v>
      </c>
      <c r="L108" s="2">
        <f>K108+入力用!AM116</f>
        <v>0</v>
      </c>
      <c r="N108" s="2">
        <f>入力用!I116</f>
        <v>0</v>
      </c>
      <c r="O108" s="2">
        <f>入力用!L116</f>
        <v>0</v>
      </c>
      <c r="P108" s="2">
        <f>入力用!O116</f>
        <v>0</v>
      </c>
      <c r="Q108" s="2">
        <f>入力用!R116</f>
        <v>0</v>
      </c>
      <c r="R108" s="2">
        <f>入力用!U116</f>
        <v>0</v>
      </c>
      <c r="S108" s="2">
        <f>入力用!X116</f>
        <v>0</v>
      </c>
      <c r="T108" s="2">
        <f>入力用!AA116</f>
        <v>0</v>
      </c>
      <c r="U108" s="2">
        <f>入力用!AD116</f>
        <v>0</v>
      </c>
      <c r="V108" s="2">
        <f>入力用!AG116</f>
        <v>0</v>
      </c>
      <c r="W108" s="2">
        <f>入力用!AJ116</f>
        <v>0</v>
      </c>
      <c r="X108" s="2">
        <f>入力用!AM116</f>
        <v>0</v>
      </c>
      <c r="Y108" s="2">
        <f>入力用!AP116</f>
        <v>0</v>
      </c>
    </row>
    <row r="109" spans="1:25" x14ac:dyDescent="0.2">
      <c r="A109" s="1"/>
      <c r="B109" s="2">
        <f>入力用!I117</f>
        <v>0</v>
      </c>
      <c r="C109" s="2">
        <f>B109+入力用!L117</f>
        <v>0</v>
      </c>
      <c r="D109" s="2">
        <f>C109+入力用!O117</f>
        <v>0</v>
      </c>
      <c r="E109" s="2">
        <f>D109+入力用!R117</f>
        <v>0</v>
      </c>
      <c r="F109" s="2">
        <f>E109+入力用!U117</f>
        <v>0</v>
      </c>
      <c r="G109" s="2">
        <f>F109+入力用!X117</f>
        <v>0</v>
      </c>
      <c r="H109" s="2">
        <f>G109+入力用!AA117</f>
        <v>0</v>
      </c>
      <c r="I109" s="2">
        <f>H109+入力用!AD117</f>
        <v>0</v>
      </c>
      <c r="J109" s="2">
        <f>I109+入力用!AG117</f>
        <v>0</v>
      </c>
      <c r="K109" s="2">
        <f>J109+入力用!AJ117</f>
        <v>0</v>
      </c>
      <c r="L109" s="2">
        <f>K109+入力用!AM117</f>
        <v>0</v>
      </c>
      <c r="N109" s="2">
        <f>入力用!I117</f>
        <v>0</v>
      </c>
      <c r="O109" s="2">
        <f>入力用!L117</f>
        <v>0</v>
      </c>
      <c r="P109" s="2">
        <f>入力用!O117</f>
        <v>0</v>
      </c>
      <c r="Q109" s="2">
        <f>入力用!R117</f>
        <v>0</v>
      </c>
      <c r="R109" s="2">
        <f>入力用!U117</f>
        <v>0</v>
      </c>
      <c r="S109" s="2">
        <f>入力用!X117</f>
        <v>0</v>
      </c>
      <c r="T109" s="2">
        <f>入力用!AA117</f>
        <v>0</v>
      </c>
      <c r="U109" s="2">
        <f>入力用!AD117</f>
        <v>0</v>
      </c>
      <c r="V109" s="2">
        <f>入力用!AG117</f>
        <v>0</v>
      </c>
      <c r="W109" s="2">
        <f>入力用!AJ117</f>
        <v>0</v>
      </c>
      <c r="X109" s="2">
        <f>入力用!AM117</f>
        <v>0</v>
      </c>
      <c r="Y109" s="2">
        <f>入力用!AP117</f>
        <v>0</v>
      </c>
    </row>
    <row r="110" spans="1:25" x14ac:dyDescent="0.2">
      <c r="A110" s="1"/>
      <c r="B110" s="2">
        <f>入力用!I118</f>
        <v>0</v>
      </c>
      <c r="C110" s="2">
        <f>B110+入力用!L118</f>
        <v>0</v>
      </c>
      <c r="D110" s="2">
        <f>C110+入力用!O118</f>
        <v>0</v>
      </c>
      <c r="E110" s="2">
        <f>D110+入力用!R118</f>
        <v>0</v>
      </c>
      <c r="F110" s="2">
        <f>E110+入力用!U118</f>
        <v>0</v>
      </c>
      <c r="G110" s="2">
        <f>F110+入力用!X118</f>
        <v>0</v>
      </c>
      <c r="H110" s="2">
        <f>G110+入力用!AA118</f>
        <v>0</v>
      </c>
      <c r="I110" s="2">
        <f>H110+入力用!AD118</f>
        <v>0</v>
      </c>
      <c r="J110" s="2">
        <f>I110+入力用!AG118</f>
        <v>0</v>
      </c>
      <c r="K110" s="2">
        <f>J110+入力用!AJ118</f>
        <v>0</v>
      </c>
      <c r="L110" s="2">
        <f>K110+入力用!AM118</f>
        <v>0</v>
      </c>
      <c r="N110" s="2">
        <f>入力用!I118</f>
        <v>0</v>
      </c>
      <c r="O110" s="2">
        <f>入力用!L118</f>
        <v>0</v>
      </c>
      <c r="P110" s="2">
        <f>入力用!O118</f>
        <v>0</v>
      </c>
      <c r="Q110" s="2">
        <f>入力用!R118</f>
        <v>0</v>
      </c>
      <c r="R110" s="2">
        <f>入力用!U118</f>
        <v>0</v>
      </c>
      <c r="S110" s="2">
        <f>入力用!X118</f>
        <v>0</v>
      </c>
      <c r="T110" s="2">
        <f>入力用!AA118</f>
        <v>0</v>
      </c>
      <c r="U110" s="2">
        <f>入力用!AD118</f>
        <v>0</v>
      </c>
      <c r="V110" s="2">
        <f>入力用!AG118</f>
        <v>0</v>
      </c>
      <c r="W110" s="2">
        <f>入力用!AJ118</f>
        <v>0</v>
      </c>
      <c r="X110" s="2">
        <f>入力用!AM118</f>
        <v>0</v>
      </c>
      <c r="Y110" s="2">
        <f>入力用!AP118</f>
        <v>0</v>
      </c>
    </row>
    <row r="111" spans="1:25" x14ac:dyDescent="0.2">
      <c r="A111" s="1"/>
      <c r="B111" s="2">
        <f>入力用!I119</f>
        <v>0</v>
      </c>
      <c r="C111" s="2">
        <f>B111+入力用!L119</f>
        <v>0</v>
      </c>
      <c r="D111" s="2">
        <f>C111+入力用!O119</f>
        <v>0</v>
      </c>
      <c r="E111" s="2">
        <f>D111+入力用!R119</f>
        <v>0</v>
      </c>
      <c r="F111" s="2">
        <f>E111+入力用!U119</f>
        <v>0</v>
      </c>
      <c r="G111" s="2">
        <f>F111+入力用!X119</f>
        <v>0</v>
      </c>
      <c r="H111" s="2">
        <f>G111+入力用!AA119</f>
        <v>0</v>
      </c>
      <c r="I111" s="2">
        <f>H111+入力用!AD119</f>
        <v>0</v>
      </c>
      <c r="J111" s="2">
        <f>I111+入力用!AG119</f>
        <v>0</v>
      </c>
      <c r="K111" s="2">
        <f>J111+入力用!AJ119</f>
        <v>0</v>
      </c>
      <c r="L111" s="2">
        <f>K111+入力用!AM119</f>
        <v>0</v>
      </c>
      <c r="N111" s="2">
        <f>入力用!I119</f>
        <v>0</v>
      </c>
      <c r="O111" s="2">
        <f>入力用!L119</f>
        <v>0</v>
      </c>
      <c r="P111" s="2">
        <f>入力用!O119</f>
        <v>0</v>
      </c>
      <c r="Q111" s="2">
        <f>入力用!R119</f>
        <v>0</v>
      </c>
      <c r="R111" s="2">
        <f>入力用!U119</f>
        <v>0</v>
      </c>
      <c r="S111" s="2">
        <f>入力用!X119</f>
        <v>0</v>
      </c>
      <c r="T111" s="2">
        <f>入力用!AA119</f>
        <v>0</v>
      </c>
      <c r="U111" s="2">
        <f>入力用!AD119</f>
        <v>0</v>
      </c>
      <c r="V111" s="2">
        <f>入力用!AG119</f>
        <v>0</v>
      </c>
      <c r="W111" s="2">
        <f>入力用!AJ119</f>
        <v>0</v>
      </c>
      <c r="X111" s="2">
        <f>入力用!AM119</f>
        <v>0</v>
      </c>
      <c r="Y111" s="2">
        <f>入力用!AP119</f>
        <v>0</v>
      </c>
    </row>
    <row r="112" spans="1:25" x14ac:dyDescent="0.2">
      <c r="A112" s="1"/>
      <c r="B112" s="2">
        <f>入力用!I120</f>
        <v>0</v>
      </c>
      <c r="C112" s="2">
        <f>B112+入力用!L120</f>
        <v>0</v>
      </c>
      <c r="D112" s="2">
        <f>C112+入力用!O120</f>
        <v>0</v>
      </c>
      <c r="E112" s="2">
        <f>D112+入力用!R120</f>
        <v>0</v>
      </c>
      <c r="F112" s="2">
        <f>E112+入力用!U120</f>
        <v>0</v>
      </c>
      <c r="G112" s="2">
        <f>F112+入力用!X120</f>
        <v>0</v>
      </c>
      <c r="H112" s="2">
        <f>G112+入力用!AA120</f>
        <v>0</v>
      </c>
      <c r="I112" s="2">
        <f>H112+入力用!AD120</f>
        <v>0</v>
      </c>
      <c r="J112" s="2">
        <f>I112+入力用!AG120</f>
        <v>0</v>
      </c>
      <c r="K112" s="2">
        <f>J112+入力用!AJ120</f>
        <v>0</v>
      </c>
      <c r="L112" s="2">
        <f>K112+入力用!AM120</f>
        <v>0</v>
      </c>
      <c r="N112" s="2">
        <f>入力用!I120</f>
        <v>0</v>
      </c>
      <c r="O112" s="2">
        <f>入力用!L120</f>
        <v>0</v>
      </c>
      <c r="P112" s="2">
        <f>入力用!O120</f>
        <v>0</v>
      </c>
      <c r="Q112" s="2">
        <f>入力用!R120</f>
        <v>0</v>
      </c>
      <c r="R112" s="2">
        <f>入力用!U120</f>
        <v>0</v>
      </c>
      <c r="S112" s="2">
        <f>入力用!X120</f>
        <v>0</v>
      </c>
      <c r="T112" s="2">
        <f>入力用!AA120</f>
        <v>0</v>
      </c>
      <c r="U112" s="2">
        <f>入力用!AD120</f>
        <v>0</v>
      </c>
      <c r="V112" s="2">
        <f>入力用!AG120</f>
        <v>0</v>
      </c>
      <c r="W112" s="2">
        <f>入力用!AJ120</f>
        <v>0</v>
      </c>
      <c r="X112" s="2">
        <f>入力用!AM120</f>
        <v>0</v>
      </c>
      <c r="Y112" s="2">
        <f>入力用!AP120</f>
        <v>0</v>
      </c>
    </row>
    <row r="113" spans="1:25" x14ac:dyDescent="0.2">
      <c r="A113" s="1"/>
      <c r="B113" s="2">
        <f>入力用!I121</f>
        <v>0</v>
      </c>
      <c r="C113" s="2">
        <f>B113+入力用!L121</f>
        <v>0</v>
      </c>
      <c r="D113" s="2">
        <f>C113+入力用!O121</f>
        <v>0</v>
      </c>
      <c r="E113" s="2">
        <f>D113+入力用!R121</f>
        <v>0</v>
      </c>
      <c r="F113" s="2">
        <f>E113+入力用!U121</f>
        <v>0</v>
      </c>
      <c r="G113" s="2">
        <f>F113+入力用!X121</f>
        <v>0</v>
      </c>
      <c r="H113" s="2">
        <f>G113+入力用!AA121</f>
        <v>0</v>
      </c>
      <c r="I113" s="2">
        <f>H113+入力用!AD121</f>
        <v>0</v>
      </c>
      <c r="J113" s="2">
        <f>I113+入力用!AG121</f>
        <v>0</v>
      </c>
      <c r="K113" s="2">
        <f>J113+入力用!AJ121</f>
        <v>0</v>
      </c>
      <c r="L113" s="2">
        <f>K113+入力用!AM121</f>
        <v>0</v>
      </c>
      <c r="N113" s="2">
        <f>入力用!I121</f>
        <v>0</v>
      </c>
      <c r="O113" s="2">
        <f>入力用!L121</f>
        <v>0</v>
      </c>
      <c r="P113" s="2">
        <f>入力用!O121</f>
        <v>0</v>
      </c>
      <c r="Q113" s="2">
        <f>入力用!R121</f>
        <v>0</v>
      </c>
      <c r="R113" s="2">
        <f>入力用!U121</f>
        <v>0</v>
      </c>
      <c r="S113" s="2">
        <f>入力用!X121</f>
        <v>0</v>
      </c>
      <c r="T113" s="2">
        <f>入力用!AA121</f>
        <v>0</v>
      </c>
      <c r="U113" s="2">
        <f>入力用!AD121</f>
        <v>0</v>
      </c>
      <c r="V113" s="2">
        <f>入力用!AG121</f>
        <v>0</v>
      </c>
      <c r="W113" s="2">
        <f>入力用!AJ121</f>
        <v>0</v>
      </c>
      <c r="X113" s="2">
        <f>入力用!AM121</f>
        <v>0</v>
      </c>
      <c r="Y113" s="2">
        <f>入力用!AP121</f>
        <v>0</v>
      </c>
    </row>
    <row r="114" spans="1:25" x14ac:dyDescent="0.2">
      <c r="A114" s="1"/>
      <c r="B114" s="2">
        <f>入力用!I122</f>
        <v>0</v>
      </c>
      <c r="C114" s="2">
        <f>B114+入力用!L122</f>
        <v>0</v>
      </c>
      <c r="D114" s="2">
        <f>C114+入力用!O122</f>
        <v>0</v>
      </c>
      <c r="E114" s="2">
        <f>D114+入力用!R122</f>
        <v>0</v>
      </c>
      <c r="F114" s="2">
        <f>E114+入力用!U122</f>
        <v>0</v>
      </c>
      <c r="G114" s="2">
        <f>F114+入力用!X122</f>
        <v>0</v>
      </c>
      <c r="H114" s="2">
        <f>G114+入力用!AA122</f>
        <v>0</v>
      </c>
      <c r="I114" s="2">
        <f>H114+入力用!AD122</f>
        <v>0</v>
      </c>
      <c r="J114" s="2">
        <f>I114+入力用!AG122</f>
        <v>0</v>
      </c>
      <c r="K114" s="2">
        <f>J114+入力用!AJ122</f>
        <v>0</v>
      </c>
      <c r="L114" s="2">
        <f>K114+入力用!AM122</f>
        <v>0</v>
      </c>
      <c r="N114" s="2">
        <f>入力用!I122</f>
        <v>0</v>
      </c>
      <c r="O114" s="2">
        <f>入力用!L122</f>
        <v>0</v>
      </c>
      <c r="P114" s="2">
        <f>入力用!O122</f>
        <v>0</v>
      </c>
      <c r="Q114" s="2">
        <f>入力用!R122</f>
        <v>0</v>
      </c>
      <c r="R114" s="2">
        <f>入力用!U122</f>
        <v>0</v>
      </c>
      <c r="S114" s="2">
        <f>入力用!X122</f>
        <v>0</v>
      </c>
      <c r="T114" s="2">
        <f>入力用!AA122</f>
        <v>0</v>
      </c>
      <c r="U114" s="2">
        <f>入力用!AD122</f>
        <v>0</v>
      </c>
      <c r="V114" s="2">
        <f>入力用!AG122</f>
        <v>0</v>
      </c>
      <c r="W114" s="2">
        <f>入力用!AJ122</f>
        <v>0</v>
      </c>
      <c r="X114" s="2">
        <f>入力用!AM122</f>
        <v>0</v>
      </c>
      <c r="Y114" s="2">
        <f>入力用!AP122</f>
        <v>0</v>
      </c>
    </row>
    <row r="115" spans="1:25" x14ac:dyDescent="0.2">
      <c r="A115" s="1"/>
      <c r="B115" s="2">
        <f>入力用!I123</f>
        <v>0</v>
      </c>
      <c r="C115" s="2">
        <f>B115+入力用!L123</f>
        <v>0</v>
      </c>
      <c r="D115" s="2">
        <f>C115+入力用!O123</f>
        <v>0</v>
      </c>
      <c r="E115" s="2">
        <f>D115+入力用!R123</f>
        <v>0</v>
      </c>
      <c r="F115" s="2">
        <f>E115+入力用!U123</f>
        <v>0</v>
      </c>
      <c r="G115" s="2">
        <f>F115+入力用!X123</f>
        <v>0</v>
      </c>
      <c r="H115" s="2">
        <f>G115+入力用!AA123</f>
        <v>0</v>
      </c>
      <c r="I115" s="2">
        <f>H115+入力用!AD123</f>
        <v>0</v>
      </c>
      <c r="J115" s="2">
        <f>I115+入力用!AG123</f>
        <v>0</v>
      </c>
      <c r="K115" s="2">
        <f>J115+入力用!AJ123</f>
        <v>0</v>
      </c>
      <c r="L115" s="2">
        <f>K115+入力用!AM123</f>
        <v>0</v>
      </c>
      <c r="N115" s="2">
        <f>入力用!I123</f>
        <v>0</v>
      </c>
      <c r="O115" s="2">
        <f>入力用!L123</f>
        <v>0</v>
      </c>
      <c r="P115" s="2">
        <f>入力用!O123</f>
        <v>0</v>
      </c>
      <c r="Q115" s="2">
        <f>入力用!R123</f>
        <v>0</v>
      </c>
      <c r="R115" s="2">
        <f>入力用!U123</f>
        <v>0</v>
      </c>
      <c r="S115" s="2">
        <f>入力用!X123</f>
        <v>0</v>
      </c>
      <c r="T115" s="2">
        <f>入力用!AA123</f>
        <v>0</v>
      </c>
      <c r="U115" s="2">
        <f>入力用!AD123</f>
        <v>0</v>
      </c>
      <c r="V115" s="2">
        <f>入力用!AG123</f>
        <v>0</v>
      </c>
      <c r="W115" s="2">
        <f>入力用!AJ123</f>
        <v>0</v>
      </c>
      <c r="X115" s="2">
        <f>入力用!AM123</f>
        <v>0</v>
      </c>
      <c r="Y115" s="2">
        <f>入力用!AP123</f>
        <v>0</v>
      </c>
    </row>
    <row r="116" spans="1:25" x14ac:dyDescent="0.2">
      <c r="A116" s="1"/>
      <c r="B116" s="2">
        <f>入力用!I124</f>
        <v>0</v>
      </c>
      <c r="C116" s="2">
        <f>B116+入力用!L124</f>
        <v>0</v>
      </c>
      <c r="D116" s="2">
        <f>C116+入力用!O124</f>
        <v>0</v>
      </c>
      <c r="E116" s="2">
        <f>D116+入力用!R124</f>
        <v>0</v>
      </c>
      <c r="F116" s="2">
        <f>E116+入力用!U124</f>
        <v>0</v>
      </c>
      <c r="G116" s="2">
        <f>F116+入力用!X124</f>
        <v>0</v>
      </c>
      <c r="H116" s="2">
        <f>G116+入力用!AA124</f>
        <v>0</v>
      </c>
      <c r="I116" s="2">
        <f>H116+入力用!AD124</f>
        <v>0</v>
      </c>
      <c r="J116" s="2">
        <f>I116+入力用!AG124</f>
        <v>0</v>
      </c>
      <c r="K116" s="2">
        <f>J116+入力用!AJ124</f>
        <v>0</v>
      </c>
      <c r="L116" s="2">
        <f>K116+入力用!AM124</f>
        <v>0</v>
      </c>
      <c r="N116" s="2">
        <f>入力用!I124</f>
        <v>0</v>
      </c>
      <c r="O116" s="2">
        <f>入力用!L124</f>
        <v>0</v>
      </c>
      <c r="P116" s="2">
        <f>入力用!O124</f>
        <v>0</v>
      </c>
      <c r="Q116" s="2">
        <f>入力用!R124</f>
        <v>0</v>
      </c>
      <c r="R116" s="2">
        <f>入力用!U124</f>
        <v>0</v>
      </c>
      <c r="S116" s="2">
        <f>入力用!X124</f>
        <v>0</v>
      </c>
      <c r="T116" s="2">
        <f>入力用!AA124</f>
        <v>0</v>
      </c>
      <c r="U116" s="2">
        <f>入力用!AD124</f>
        <v>0</v>
      </c>
      <c r="V116" s="2">
        <f>入力用!AG124</f>
        <v>0</v>
      </c>
      <c r="W116" s="2">
        <f>入力用!AJ124</f>
        <v>0</v>
      </c>
      <c r="X116" s="2">
        <f>入力用!AM124</f>
        <v>0</v>
      </c>
      <c r="Y116" s="2">
        <f>入力用!AP124</f>
        <v>0</v>
      </c>
    </row>
    <row r="117" spans="1:25" x14ac:dyDescent="0.2">
      <c r="A117" s="1"/>
      <c r="B117" s="2">
        <f>入力用!I125</f>
        <v>0</v>
      </c>
      <c r="C117" s="2">
        <f>B117+入力用!L125</f>
        <v>0</v>
      </c>
      <c r="D117" s="2">
        <f>C117+入力用!O125</f>
        <v>0</v>
      </c>
      <c r="E117" s="2">
        <f>D117+入力用!R125</f>
        <v>0</v>
      </c>
      <c r="F117" s="2">
        <f>E117+入力用!U125</f>
        <v>0</v>
      </c>
      <c r="G117" s="2">
        <f>F117+入力用!X125</f>
        <v>0</v>
      </c>
      <c r="H117" s="2">
        <f>G117+入力用!AA125</f>
        <v>0</v>
      </c>
      <c r="I117" s="2">
        <f>H117+入力用!AD125</f>
        <v>0</v>
      </c>
      <c r="J117" s="2">
        <f>I117+入力用!AG125</f>
        <v>0</v>
      </c>
      <c r="K117" s="2">
        <f>J117+入力用!AJ125</f>
        <v>0</v>
      </c>
      <c r="L117" s="2">
        <f>K117+入力用!AM125</f>
        <v>0</v>
      </c>
      <c r="N117" s="2">
        <f>入力用!I125</f>
        <v>0</v>
      </c>
      <c r="O117" s="2">
        <f>入力用!L125</f>
        <v>0</v>
      </c>
      <c r="P117" s="2">
        <f>入力用!O125</f>
        <v>0</v>
      </c>
      <c r="Q117" s="2">
        <f>入力用!R125</f>
        <v>0</v>
      </c>
      <c r="R117" s="2">
        <f>入力用!U125</f>
        <v>0</v>
      </c>
      <c r="S117" s="2">
        <f>入力用!X125</f>
        <v>0</v>
      </c>
      <c r="T117" s="2">
        <f>入力用!AA125</f>
        <v>0</v>
      </c>
      <c r="U117" s="2">
        <f>入力用!AD125</f>
        <v>0</v>
      </c>
      <c r="V117" s="2">
        <f>入力用!AG125</f>
        <v>0</v>
      </c>
      <c r="W117" s="2">
        <f>入力用!AJ125</f>
        <v>0</v>
      </c>
      <c r="X117" s="2">
        <f>入力用!AM125</f>
        <v>0</v>
      </c>
      <c r="Y117" s="2">
        <f>入力用!AP125</f>
        <v>0</v>
      </c>
    </row>
    <row r="118" spans="1:25" x14ac:dyDescent="0.2">
      <c r="A118" s="1"/>
      <c r="B118" s="2">
        <f>入力用!I126</f>
        <v>0</v>
      </c>
      <c r="C118" s="2">
        <f>B118+入力用!L126</f>
        <v>0</v>
      </c>
      <c r="D118" s="2">
        <f>C118+入力用!O126</f>
        <v>0</v>
      </c>
      <c r="E118" s="2">
        <f>D118+入力用!R126</f>
        <v>0</v>
      </c>
      <c r="F118" s="2">
        <f>E118+入力用!U126</f>
        <v>0</v>
      </c>
      <c r="G118" s="2">
        <f>F118+入力用!X126</f>
        <v>0</v>
      </c>
      <c r="H118" s="2">
        <f>G118+入力用!AA126</f>
        <v>0</v>
      </c>
      <c r="I118" s="2">
        <f>H118+入力用!AD126</f>
        <v>0</v>
      </c>
      <c r="J118" s="2">
        <f>I118+入力用!AG126</f>
        <v>0</v>
      </c>
      <c r="K118" s="2">
        <f>J118+入力用!AJ126</f>
        <v>0</v>
      </c>
      <c r="L118" s="2">
        <f>K118+入力用!AM126</f>
        <v>0</v>
      </c>
      <c r="N118" s="2">
        <f>入力用!I126</f>
        <v>0</v>
      </c>
      <c r="O118" s="2">
        <f>入力用!L126</f>
        <v>0</v>
      </c>
      <c r="P118" s="2">
        <f>入力用!O126</f>
        <v>0</v>
      </c>
      <c r="Q118" s="2">
        <f>入力用!R126</f>
        <v>0</v>
      </c>
      <c r="R118" s="2">
        <f>入力用!U126</f>
        <v>0</v>
      </c>
      <c r="S118" s="2">
        <f>入力用!X126</f>
        <v>0</v>
      </c>
      <c r="T118" s="2">
        <f>入力用!AA126</f>
        <v>0</v>
      </c>
      <c r="U118" s="2">
        <f>入力用!AD126</f>
        <v>0</v>
      </c>
      <c r="V118" s="2">
        <f>入力用!AG126</f>
        <v>0</v>
      </c>
      <c r="W118" s="2">
        <f>入力用!AJ126</f>
        <v>0</v>
      </c>
      <c r="X118" s="2">
        <f>入力用!AM126</f>
        <v>0</v>
      </c>
      <c r="Y118" s="2">
        <f>入力用!AP126</f>
        <v>0</v>
      </c>
    </row>
    <row r="119" spans="1:25" x14ac:dyDescent="0.2">
      <c r="A119" s="1"/>
      <c r="B119" s="2">
        <f>入力用!I127</f>
        <v>0</v>
      </c>
      <c r="C119" s="2">
        <f>B119+入力用!L127</f>
        <v>0</v>
      </c>
      <c r="D119" s="2">
        <f>C119+入力用!O127</f>
        <v>0</v>
      </c>
      <c r="E119" s="2">
        <f>D119+入力用!R127</f>
        <v>0</v>
      </c>
      <c r="F119" s="2">
        <f>E119+入力用!U127</f>
        <v>0</v>
      </c>
      <c r="G119" s="2">
        <f>F119+入力用!X127</f>
        <v>0</v>
      </c>
      <c r="H119" s="2">
        <f>G119+入力用!AA127</f>
        <v>0</v>
      </c>
      <c r="I119" s="2">
        <f>H119+入力用!AD127</f>
        <v>0</v>
      </c>
      <c r="J119" s="2">
        <f>I119+入力用!AG127</f>
        <v>0</v>
      </c>
      <c r="K119" s="2">
        <f>J119+入力用!AJ127</f>
        <v>0</v>
      </c>
      <c r="L119" s="2">
        <f>K119+入力用!AM127</f>
        <v>0</v>
      </c>
      <c r="N119" s="2">
        <f>入力用!I127</f>
        <v>0</v>
      </c>
      <c r="O119" s="2">
        <f>入力用!L127</f>
        <v>0</v>
      </c>
      <c r="P119" s="2">
        <f>入力用!O127</f>
        <v>0</v>
      </c>
      <c r="Q119" s="2">
        <f>入力用!R127</f>
        <v>0</v>
      </c>
      <c r="R119" s="2">
        <f>入力用!U127</f>
        <v>0</v>
      </c>
      <c r="S119" s="2">
        <f>入力用!X127</f>
        <v>0</v>
      </c>
      <c r="T119" s="2">
        <f>入力用!AA127</f>
        <v>0</v>
      </c>
      <c r="U119" s="2">
        <f>入力用!AD127</f>
        <v>0</v>
      </c>
      <c r="V119" s="2">
        <f>入力用!AG127</f>
        <v>0</v>
      </c>
      <c r="W119" s="2">
        <f>入力用!AJ127</f>
        <v>0</v>
      </c>
      <c r="X119" s="2">
        <f>入力用!AM127</f>
        <v>0</v>
      </c>
      <c r="Y119" s="2">
        <f>入力用!AP127</f>
        <v>0</v>
      </c>
    </row>
    <row r="120" spans="1:25" x14ac:dyDescent="0.2">
      <c r="A120" s="1"/>
      <c r="B120" s="2">
        <f>入力用!I128</f>
        <v>0</v>
      </c>
      <c r="C120" s="2">
        <f>B120+入力用!L128</f>
        <v>0</v>
      </c>
      <c r="D120" s="2">
        <f>C120+入力用!O128</f>
        <v>0</v>
      </c>
      <c r="E120" s="2">
        <f>D120+入力用!R128</f>
        <v>0</v>
      </c>
      <c r="F120" s="2">
        <f>E120+入力用!U128</f>
        <v>0</v>
      </c>
      <c r="G120" s="2">
        <f>F120+入力用!X128</f>
        <v>0</v>
      </c>
      <c r="H120" s="2">
        <f>G120+入力用!AA128</f>
        <v>0</v>
      </c>
      <c r="I120" s="2">
        <f>H120+入力用!AD128</f>
        <v>0</v>
      </c>
      <c r="J120" s="2">
        <f>I120+入力用!AG128</f>
        <v>0</v>
      </c>
      <c r="K120" s="2">
        <f>J120+入力用!AJ128</f>
        <v>0</v>
      </c>
      <c r="L120" s="2">
        <f>K120+入力用!AM128</f>
        <v>0</v>
      </c>
      <c r="N120" s="2">
        <f>入力用!I128</f>
        <v>0</v>
      </c>
      <c r="O120" s="2">
        <f>入力用!L128</f>
        <v>0</v>
      </c>
      <c r="P120" s="2">
        <f>入力用!O128</f>
        <v>0</v>
      </c>
      <c r="Q120" s="2">
        <f>入力用!R128</f>
        <v>0</v>
      </c>
      <c r="R120" s="2">
        <f>入力用!U128</f>
        <v>0</v>
      </c>
      <c r="S120" s="2">
        <f>入力用!X128</f>
        <v>0</v>
      </c>
      <c r="T120" s="2">
        <f>入力用!AA128</f>
        <v>0</v>
      </c>
      <c r="U120" s="2">
        <f>入力用!AD128</f>
        <v>0</v>
      </c>
      <c r="V120" s="2">
        <f>入力用!AG128</f>
        <v>0</v>
      </c>
      <c r="W120" s="2">
        <f>入力用!AJ128</f>
        <v>0</v>
      </c>
      <c r="X120" s="2">
        <f>入力用!AM128</f>
        <v>0</v>
      </c>
      <c r="Y120" s="2">
        <f>入力用!AP128</f>
        <v>0</v>
      </c>
    </row>
    <row r="121" spans="1:25" x14ac:dyDescent="0.2">
      <c r="A121" s="1"/>
      <c r="B121" s="2">
        <f>入力用!I129</f>
        <v>0</v>
      </c>
      <c r="C121" s="2">
        <f>B121+入力用!L129</f>
        <v>0</v>
      </c>
      <c r="D121" s="2">
        <f>C121+入力用!O129</f>
        <v>0</v>
      </c>
      <c r="E121" s="2">
        <f>D121+入力用!R129</f>
        <v>0</v>
      </c>
      <c r="F121" s="2">
        <f>E121+入力用!U129</f>
        <v>0</v>
      </c>
      <c r="G121" s="2">
        <f>F121+入力用!X129</f>
        <v>0</v>
      </c>
      <c r="H121" s="2">
        <f>G121+入力用!AA129</f>
        <v>0</v>
      </c>
      <c r="I121" s="2">
        <f>H121+入力用!AD129</f>
        <v>0</v>
      </c>
      <c r="J121" s="2">
        <f>I121+入力用!AG129</f>
        <v>0</v>
      </c>
      <c r="K121" s="2">
        <f>J121+入力用!AJ129</f>
        <v>0</v>
      </c>
      <c r="L121" s="2">
        <f>K121+入力用!AM129</f>
        <v>0</v>
      </c>
      <c r="N121" s="2">
        <f>入力用!I129</f>
        <v>0</v>
      </c>
      <c r="O121" s="2">
        <f>入力用!L129</f>
        <v>0</v>
      </c>
      <c r="P121" s="2">
        <f>入力用!O129</f>
        <v>0</v>
      </c>
      <c r="Q121" s="2">
        <f>入力用!R129</f>
        <v>0</v>
      </c>
      <c r="R121" s="2">
        <f>入力用!U129</f>
        <v>0</v>
      </c>
      <c r="S121" s="2">
        <f>入力用!X129</f>
        <v>0</v>
      </c>
      <c r="T121" s="2">
        <f>入力用!AA129</f>
        <v>0</v>
      </c>
      <c r="U121" s="2">
        <f>入力用!AD129</f>
        <v>0</v>
      </c>
      <c r="V121" s="2">
        <f>入力用!AG129</f>
        <v>0</v>
      </c>
      <c r="W121" s="2">
        <f>入力用!AJ129</f>
        <v>0</v>
      </c>
      <c r="X121" s="2">
        <f>入力用!AM129</f>
        <v>0</v>
      </c>
      <c r="Y121" s="2">
        <f>入力用!AP129</f>
        <v>0</v>
      </c>
    </row>
    <row r="122" spans="1:25" x14ac:dyDescent="0.2">
      <c r="A122" s="1"/>
      <c r="B122" s="2">
        <f>入力用!I130</f>
        <v>0</v>
      </c>
      <c r="C122" s="2">
        <f>B122+入力用!L130</f>
        <v>0</v>
      </c>
      <c r="D122" s="2">
        <f>C122+入力用!O130</f>
        <v>0</v>
      </c>
      <c r="E122" s="2">
        <f>D122+入力用!R130</f>
        <v>0</v>
      </c>
      <c r="F122" s="2">
        <f>E122+入力用!U130</f>
        <v>0</v>
      </c>
      <c r="G122" s="2">
        <f>F122+入力用!X130</f>
        <v>0</v>
      </c>
      <c r="H122" s="2">
        <f>G122+入力用!AA130</f>
        <v>0</v>
      </c>
      <c r="I122" s="2">
        <f>H122+入力用!AD130</f>
        <v>0</v>
      </c>
      <c r="J122" s="2">
        <f>I122+入力用!AG130</f>
        <v>0</v>
      </c>
      <c r="K122" s="2">
        <f>J122+入力用!AJ130</f>
        <v>0</v>
      </c>
      <c r="L122" s="2">
        <f>K122+入力用!AM130</f>
        <v>0</v>
      </c>
      <c r="N122" s="2">
        <f>入力用!I130</f>
        <v>0</v>
      </c>
      <c r="O122" s="2">
        <f>入力用!L130</f>
        <v>0</v>
      </c>
      <c r="P122" s="2">
        <f>入力用!O130</f>
        <v>0</v>
      </c>
      <c r="Q122" s="2">
        <f>入力用!R130</f>
        <v>0</v>
      </c>
      <c r="R122" s="2">
        <f>入力用!U130</f>
        <v>0</v>
      </c>
      <c r="S122" s="2">
        <f>入力用!X130</f>
        <v>0</v>
      </c>
      <c r="T122" s="2">
        <f>入力用!AA130</f>
        <v>0</v>
      </c>
      <c r="U122" s="2">
        <f>入力用!AD130</f>
        <v>0</v>
      </c>
      <c r="V122" s="2">
        <f>入力用!AG130</f>
        <v>0</v>
      </c>
      <c r="W122" s="2">
        <f>入力用!AJ130</f>
        <v>0</v>
      </c>
      <c r="X122" s="2">
        <f>入力用!AM130</f>
        <v>0</v>
      </c>
      <c r="Y122" s="2">
        <f>入力用!AP130</f>
        <v>0</v>
      </c>
    </row>
    <row r="123" spans="1:25" x14ac:dyDescent="0.2">
      <c r="A123" s="1"/>
      <c r="B123" s="2">
        <f>入力用!I131</f>
        <v>0</v>
      </c>
      <c r="C123" s="2">
        <f>B123+入力用!L131</f>
        <v>0</v>
      </c>
      <c r="D123" s="2">
        <f>C123+入力用!O131</f>
        <v>0</v>
      </c>
      <c r="E123" s="2">
        <f>D123+入力用!R131</f>
        <v>0</v>
      </c>
      <c r="F123" s="2">
        <f>E123+入力用!U131</f>
        <v>0</v>
      </c>
      <c r="G123" s="2">
        <f>F123+入力用!X131</f>
        <v>0</v>
      </c>
      <c r="H123" s="2">
        <f>G123+入力用!AA131</f>
        <v>0</v>
      </c>
      <c r="I123" s="2">
        <f>H123+入力用!AD131</f>
        <v>0</v>
      </c>
      <c r="J123" s="2">
        <f>I123+入力用!AG131</f>
        <v>0</v>
      </c>
      <c r="K123" s="2">
        <f>J123+入力用!AJ131</f>
        <v>0</v>
      </c>
      <c r="L123" s="2">
        <f>K123+入力用!AM131</f>
        <v>0</v>
      </c>
      <c r="N123" s="2">
        <f>入力用!I131</f>
        <v>0</v>
      </c>
      <c r="O123" s="2">
        <f>入力用!L131</f>
        <v>0</v>
      </c>
      <c r="P123" s="2">
        <f>入力用!O131</f>
        <v>0</v>
      </c>
      <c r="Q123" s="2">
        <f>入力用!R131</f>
        <v>0</v>
      </c>
      <c r="R123" s="2">
        <f>入力用!U131</f>
        <v>0</v>
      </c>
      <c r="S123" s="2">
        <f>入力用!X131</f>
        <v>0</v>
      </c>
      <c r="T123" s="2">
        <f>入力用!AA131</f>
        <v>0</v>
      </c>
      <c r="U123" s="2">
        <f>入力用!AD131</f>
        <v>0</v>
      </c>
      <c r="V123" s="2">
        <f>入力用!AG131</f>
        <v>0</v>
      </c>
      <c r="W123" s="2">
        <f>入力用!AJ131</f>
        <v>0</v>
      </c>
      <c r="X123" s="2">
        <f>入力用!AM131</f>
        <v>0</v>
      </c>
      <c r="Y123" s="2">
        <f>入力用!AP131</f>
        <v>0</v>
      </c>
    </row>
    <row r="124" spans="1:25" x14ac:dyDescent="0.2">
      <c r="A124" s="1"/>
      <c r="B124" s="2">
        <f>入力用!I132</f>
        <v>0</v>
      </c>
      <c r="C124" s="2">
        <f>B124+入力用!L132</f>
        <v>0</v>
      </c>
      <c r="D124" s="2">
        <f>C124+入力用!O132</f>
        <v>0</v>
      </c>
      <c r="E124" s="2">
        <f>D124+入力用!R132</f>
        <v>0</v>
      </c>
      <c r="F124" s="2">
        <f>E124+入力用!U132</f>
        <v>0</v>
      </c>
      <c r="G124" s="2">
        <f>F124+入力用!X132</f>
        <v>0</v>
      </c>
      <c r="H124" s="2">
        <f>G124+入力用!AA132</f>
        <v>0</v>
      </c>
      <c r="I124" s="2">
        <f>H124+入力用!AD132</f>
        <v>0</v>
      </c>
      <c r="J124" s="2">
        <f>I124+入力用!AG132</f>
        <v>0</v>
      </c>
      <c r="K124" s="2">
        <f>J124+入力用!AJ132</f>
        <v>0</v>
      </c>
      <c r="L124" s="2">
        <f>K124+入力用!AM132</f>
        <v>0</v>
      </c>
      <c r="N124" s="2">
        <f>入力用!I132</f>
        <v>0</v>
      </c>
      <c r="O124" s="2">
        <f>入力用!L132</f>
        <v>0</v>
      </c>
      <c r="P124" s="2">
        <f>入力用!O132</f>
        <v>0</v>
      </c>
      <c r="Q124" s="2">
        <f>入力用!R132</f>
        <v>0</v>
      </c>
      <c r="R124" s="2">
        <f>入力用!U132</f>
        <v>0</v>
      </c>
      <c r="S124" s="2">
        <f>入力用!X132</f>
        <v>0</v>
      </c>
      <c r="T124" s="2">
        <f>入力用!AA132</f>
        <v>0</v>
      </c>
      <c r="U124" s="2">
        <f>入力用!AD132</f>
        <v>0</v>
      </c>
      <c r="V124" s="2">
        <f>入力用!AG132</f>
        <v>0</v>
      </c>
      <c r="W124" s="2">
        <f>入力用!AJ132</f>
        <v>0</v>
      </c>
      <c r="X124" s="2">
        <f>入力用!AM132</f>
        <v>0</v>
      </c>
      <c r="Y124" s="2">
        <f>入力用!AP132</f>
        <v>0</v>
      </c>
    </row>
    <row r="125" spans="1:25" x14ac:dyDescent="0.2">
      <c r="A125" s="1"/>
      <c r="B125" s="2">
        <f>入力用!I133</f>
        <v>0</v>
      </c>
      <c r="C125" s="2">
        <f>B125+入力用!L133</f>
        <v>0</v>
      </c>
      <c r="D125" s="2">
        <f>C125+入力用!O133</f>
        <v>0</v>
      </c>
      <c r="E125" s="2">
        <f>D125+入力用!R133</f>
        <v>0</v>
      </c>
      <c r="F125" s="2">
        <f>E125+入力用!U133</f>
        <v>0</v>
      </c>
      <c r="G125" s="2">
        <f>F125+入力用!X133</f>
        <v>0</v>
      </c>
      <c r="H125" s="2">
        <f>G125+入力用!AA133</f>
        <v>0</v>
      </c>
      <c r="I125" s="2">
        <f>H125+入力用!AD133</f>
        <v>0</v>
      </c>
      <c r="J125" s="2">
        <f>I125+入力用!AG133</f>
        <v>0</v>
      </c>
      <c r="K125" s="2">
        <f>J125+入力用!AJ133</f>
        <v>0</v>
      </c>
      <c r="L125" s="2">
        <f>K125+入力用!AM133</f>
        <v>0</v>
      </c>
      <c r="N125" s="2">
        <f>入力用!I133</f>
        <v>0</v>
      </c>
      <c r="O125" s="2">
        <f>入力用!L133</f>
        <v>0</v>
      </c>
      <c r="P125" s="2">
        <f>入力用!O133</f>
        <v>0</v>
      </c>
      <c r="Q125" s="2">
        <f>入力用!R133</f>
        <v>0</v>
      </c>
      <c r="R125" s="2">
        <f>入力用!U133</f>
        <v>0</v>
      </c>
      <c r="S125" s="2">
        <f>入力用!X133</f>
        <v>0</v>
      </c>
      <c r="T125" s="2">
        <f>入力用!AA133</f>
        <v>0</v>
      </c>
      <c r="U125" s="2">
        <f>入力用!AD133</f>
        <v>0</v>
      </c>
      <c r="V125" s="2">
        <f>入力用!AG133</f>
        <v>0</v>
      </c>
      <c r="W125" s="2">
        <f>入力用!AJ133</f>
        <v>0</v>
      </c>
      <c r="X125" s="2">
        <f>入力用!AM133</f>
        <v>0</v>
      </c>
      <c r="Y125" s="2">
        <f>入力用!AP133</f>
        <v>0</v>
      </c>
    </row>
    <row r="126" spans="1:25" x14ac:dyDescent="0.2">
      <c r="A126" s="1"/>
      <c r="B126" s="2">
        <f>入力用!I134</f>
        <v>0</v>
      </c>
      <c r="C126" s="2">
        <f>B126+入力用!L134</f>
        <v>0</v>
      </c>
      <c r="D126" s="2">
        <f>C126+入力用!O134</f>
        <v>0</v>
      </c>
      <c r="E126" s="2">
        <f>D126+入力用!R134</f>
        <v>0</v>
      </c>
      <c r="F126" s="2">
        <f>E126+入力用!U134</f>
        <v>0</v>
      </c>
      <c r="G126" s="2">
        <f>F126+入力用!X134</f>
        <v>0</v>
      </c>
      <c r="H126" s="2">
        <f>G126+入力用!AA134</f>
        <v>0</v>
      </c>
      <c r="I126" s="2">
        <f>H126+入力用!AD134</f>
        <v>0</v>
      </c>
      <c r="J126" s="2">
        <f>I126+入力用!AG134</f>
        <v>0</v>
      </c>
      <c r="K126" s="2">
        <f>J126+入力用!AJ134</f>
        <v>0</v>
      </c>
      <c r="L126" s="2">
        <f>K126+入力用!AM134</f>
        <v>0</v>
      </c>
      <c r="N126" s="2">
        <f>入力用!I134</f>
        <v>0</v>
      </c>
      <c r="O126" s="2">
        <f>入力用!L134</f>
        <v>0</v>
      </c>
      <c r="P126" s="2">
        <f>入力用!O134</f>
        <v>0</v>
      </c>
      <c r="Q126" s="2">
        <f>入力用!R134</f>
        <v>0</v>
      </c>
      <c r="R126" s="2">
        <f>入力用!U134</f>
        <v>0</v>
      </c>
      <c r="S126" s="2">
        <f>入力用!X134</f>
        <v>0</v>
      </c>
      <c r="T126" s="2">
        <f>入力用!AA134</f>
        <v>0</v>
      </c>
      <c r="U126" s="2">
        <f>入力用!AD134</f>
        <v>0</v>
      </c>
      <c r="V126" s="2">
        <f>入力用!AG134</f>
        <v>0</v>
      </c>
      <c r="W126" s="2">
        <f>入力用!AJ134</f>
        <v>0</v>
      </c>
      <c r="X126" s="2">
        <f>入力用!AM134</f>
        <v>0</v>
      </c>
      <c r="Y126" s="2">
        <f>入力用!AP134</f>
        <v>0</v>
      </c>
    </row>
    <row r="127" spans="1:25" x14ac:dyDescent="0.2">
      <c r="A127" s="1"/>
      <c r="B127" s="2">
        <f>入力用!I135</f>
        <v>0</v>
      </c>
      <c r="C127" s="2">
        <f>B127+入力用!L135</f>
        <v>0</v>
      </c>
      <c r="D127" s="2">
        <f>C127+入力用!O135</f>
        <v>0</v>
      </c>
      <c r="E127" s="2">
        <f>D127+入力用!R135</f>
        <v>0</v>
      </c>
      <c r="F127" s="2">
        <f>E127+入力用!U135</f>
        <v>0</v>
      </c>
      <c r="G127" s="2">
        <f>F127+入力用!X135</f>
        <v>0</v>
      </c>
      <c r="H127" s="2">
        <f>G127+入力用!AA135</f>
        <v>0</v>
      </c>
      <c r="I127" s="2">
        <f>H127+入力用!AD135</f>
        <v>0</v>
      </c>
      <c r="J127" s="2">
        <f>I127+入力用!AG135</f>
        <v>0</v>
      </c>
      <c r="K127" s="2">
        <f>J127+入力用!AJ135</f>
        <v>0</v>
      </c>
      <c r="L127" s="2">
        <f>K127+入力用!AM135</f>
        <v>0</v>
      </c>
      <c r="N127" s="2">
        <f>入力用!I135</f>
        <v>0</v>
      </c>
      <c r="O127" s="2">
        <f>入力用!L135</f>
        <v>0</v>
      </c>
      <c r="P127" s="2">
        <f>入力用!O135</f>
        <v>0</v>
      </c>
      <c r="Q127" s="2">
        <f>入力用!R135</f>
        <v>0</v>
      </c>
      <c r="R127" s="2">
        <f>入力用!U135</f>
        <v>0</v>
      </c>
      <c r="S127" s="2">
        <f>入力用!X135</f>
        <v>0</v>
      </c>
      <c r="T127" s="2">
        <f>入力用!AA135</f>
        <v>0</v>
      </c>
      <c r="U127" s="2">
        <f>入力用!AD135</f>
        <v>0</v>
      </c>
      <c r="V127" s="2">
        <f>入力用!AG135</f>
        <v>0</v>
      </c>
      <c r="W127" s="2">
        <f>入力用!AJ135</f>
        <v>0</v>
      </c>
      <c r="X127" s="2">
        <f>入力用!AM135</f>
        <v>0</v>
      </c>
      <c r="Y127" s="2">
        <f>入力用!AP135</f>
        <v>0</v>
      </c>
    </row>
    <row r="128" spans="1:25" x14ac:dyDescent="0.2">
      <c r="A128" s="1"/>
      <c r="B128" s="2">
        <f>入力用!I136</f>
        <v>0</v>
      </c>
      <c r="C128" s="2">
        <f>B128+入力用!L136</f>
        <v>0</v>
      </c>
      <c r="D128" s="2">
        <f>C128+入力用!O136</f>
        <v>0</v>
      </c>
      <c r="E128" s="2">
        <f>D128+入力用!R136</f>
        <v>0</v>
      </c>
      <c r="F128" s="2">
        <f>E128+入力用!U136</f>
        <v>0</v>
      </c>
      <c r="G128" s="2">
        <f>F128+入力用!X136</f>
        <v>0</v>
      </c>
      <c r="H128" s="2">
        <f>G128+入力用!AA136</f>
        <v>0</v>
      </c>
      <c r="I128" s="2">
        <f>H128+入力用!AD136</f>
        <v>0</v>
      </c>
      <c r="J128" s="2">
        <f>I128+入力用!AG136</f>
        <v>0</v>
      </c>
      <c r="K128" s="2">
        <f>J128+入力用!AJ136</f>
        <v>0</v>
      </c>
      <c r="L128" s="2">
        <f>K128+入力用!AM136</f>
        <v>0</v>
      </c>
      <c r="N128" s="2">
        <f>入力用!I136</f>
        <v>0</v>
      </c>
      <c r="O128" s="2">
        <f>入力用!L136</f>
        <v>0</v>
      </c>
      <c r="P128" s="2">
        <f>入力用!O136</f>
        <v>0</v>
      </c>
      <c r="Q128" s="2">
        <f>入力用!R136</f>
        <v>0</v>
      </c>
      <c r="R128" s="2">
        <f>入力用!U136</f>
        <v>0</v>
      </c>
      <c r="S128" s="2">
        <f>入力用!X136</f>
        <v>0</v>
      </c>
      <c r="T128" s="2">
        <f>入力用!AA136</f>
        <v>0</v>
      </c>
      <c r="U128" s="2">
        <f>入力用!AD136</f>
        <v>0</v>
      </c>
      <c r="V128" s="2">
        <f>入力用!AG136</f>
        <v>0</v>
      </c>
      <c r="W128" s="2">
        <f>入力用!AJ136</f>
        <v>0</v>
      </c>
      <c r="X128" s="2">
        <f>入力用!AM136</f>
        <v>0</v>
      </c>
      <c r="Y128" s="2">
        <f>入力用!AP136</f>
        <v>0</v>
      </c>
    </row>
    <row r="129" spans="1:25" x14ac:dyDescent="0.2">
      <c r="A129" s="1"/>
      <c r="B129" s="2">
        <f>入力用!I137</f>
        <v>0</v>
      </c>
      <c r="C129" s="2">
        <f>B129+入力用!L137</f>
        <v>0</v>
      </c>
      <c r="D129" s="2">
        <f>C129+入力用!O137</f>
        <v>0</v>
      </c>
      <c r="E129" s="2">
        <f>D129+入力用!R137</f>
        <v>0</v>
      </c>
      <c r="F129" s="2">
        <f>E129+入力用!U137</f>
        <v>0</v>
      </c>
      <c r="G129" s="2">
        <f>F129+入力用!X137</f>
        <v>0</v>
      </c>
      <c r="H129" s="2">
        <f>G129+入力用!AA137</f>
        <v>0</v>
      </c>
      <c r="I129" s="2">
        <f>H129+入力用!AD137</f>
        <v>0</v>
      </c>
      <c r="J129" s="2">
        <f>I129+入力用!AG137</f>
        <v>0</v>
      </c>
      <c r="K129" s="2">
        <f>J129+入力用!AJ137</f>
        <v>0</v>
      </c>
      <c r="L129" s="2">
        <f>K129+入力用!AM137</f>
        <v>0</v>
      </c>
      <c r="N129" s="2">
        <f>入力用!I137</f>
        <v>0</v>
      </c>
      <c r="O129" s="2">
        <f>入力用!L137</f>
        <v>0</v>
      </c>
      <c r="P129" s="2">
        <f>入力用!O137</f>
        <v>0</v>
      </c>
      <c r="Q129" s="2">
        <f>入力用!R137</f>
        <v>0</v>
      </c>
      <c r="R129" s="2">
        <f>入力用!U137</f>
        <v>0</v>
      </c>
      <c r="S129" s="2">
        <f>入力用!X137</f>
        <v>0</v>
      </c>
      <c r="T129" s="2">
        <f>入力用!AA137</f>
        <v>0</v>
      </c>
      <c r="U129" s="2">
        <f>入力用!AD137</f>
        <v>0</v>
      </c>
      <c r="V129" s="2">
        <f>入力用!AG137</f>
        <v>0</v>
      </c>
      <c r="W129" s="2">
        <f>入力用!AJ137</f>
        <v>0</v>
      </c>
      <c r="X129" s="2">
        <f>入力用!AM137</f>
        <v>0</v>
      </c>
      <c r="Y129" s="2">
        <f>入力用!AP137</f>
        <v>0</v>
      </c>
    </row>
    <row r="130" spans="1:25" x14ac:dyDescent="0.2">
      <c r="A130" s="1"/>
      <c r="B130" s="2">
        <f>入力用!I138</f>
        <v>0</v>
      </c>
      <c r="C130" s="2">
        <f>B130+入力用!L138</f>
        <v>0</v>
      </c>
      <c r="D130" s="2">
        <f>C130+入力用!O138</f>
        <v>0</v>
      </c>
      <c r="E130" s="2">
        <f>D130+入力用!R138</f>
        <v>0</v>
      </c>
      <c r="F130" s="2">
        <f>E130+入力用!U138</f>
        <v>0</v>
      </c>
      <c r="G130" s="2">
        <f>F130+入力用!X138</f>
        <v>0</v>
      </c>
      <c r="H130" s="2">
        <f>G130+入力用!AA138</f>
        <v>0</v>
      </c>
      <c r="I130" s="2">
        <f>H130+入力用!AD138</f>
        <v>0</v>
      </c>
      <c r="J130" s="2">
        <f>I130+入力用!AG138</f>
        <v>0</v>
      </c>
      <c r="K130" s="2">
        <f>J130+入力用!AJ138</f>
        <v>0</v>
      </c>
      <c r="L130" s="2">
        <f>K130+入力用!AM138</f>
        <v>0</v>
      </c>
      <c r="N130" s="2">
        <f>入力用!I138</f>
        <v>0</v>
      </c>
      <c r="O130" s="2">
        <f>入力用!L138</f>
        <v>0</v>
      </c>
      <c r="P130" s="2">
        <f>入力用!O138</f>
        <v>0</v>
      </c>
      <c r="Q130" s="2">
        <f>入力用!R138</f>
        <v>0</v>
      </c>
      <c r="R130" s="2">
        <f>入力用!U138</f>
        <v>0</v>
      </c>
      <c r="S130" s="2">
        <f>入力用!X138</f>
        <v>0</v>
      </c>
      <c r="T130" s="2">
        <f>入力用!AA138</f>
        <v>0</v>
      </c>
      <c r="U130" s="2">
        <f>入力用!AD138</f>
        <v>0</v>
      </c>
      <c r="V130" s="2">
        <f>入力用!AG138</f>
        <v>0</v>
      </c>
      <c r="W130" s="2">
        <f>入力用!AJ138</f>
        <v>0</v>
      </c>
      <c r="X130" s="2">
        <f>入力用!AM138</f>
        <v>0</v>
      </c>
      <c r="Y130" s="2">
        <f>入力用!AP138</f>
        <v>0</v>
      </c>
    </row>
    <row r="131" spans="1:25" x14ac:dyDescent="0.2">
      <c r="A131" s="1"/>
      <c r="B131" s="2">
        <f>入力用!I139</f>
        <v>0</v>
      </c>
      <c r="C131" s="2">
        <f>B131+入力用!L139</f>
        <v>0</v>
      </c>
      <c r="D131" s="2">
        <f>C131+入力用!O139</f>
        <v>0</v>
      </c>
      <c r="E131" s="2">
        <f>D131+入力用!R139</f>
        <v>0</v>
      </c>
      <c r="F131" s="2">
        <f>E131+入力用!U139</f>
        <v>0</v>
      </c>
      <c r="G131" s="2">
        <f>F131+入力用!X139</f>
        <v>0</v>
      </c>
      <c r="H131" s="2">
        <f>G131+入力用!AA139</f>
        <v>0</v>
      </c>
      <c r="I131" s="2">
        <f>H131+入力用!AD139</f>
        <v>0</v>
      </c>
      <c r="J131" s="2">
        <f>I131+入力用!AG139</f>
        <v>0</v>
      </c>
      <c r="K131" s="2">
        <f>J131+入力用!AJ139</f>
        <v>0</v>
      </c>
      <c r="L131" s="2">
        <f>K131+入力用!AM139</f>
        <v>0</v>
      </c>
      <c r="N131" s="2">
        <f>入力用!I139</f>
        <v>0</v>
      </c>
      <c r="O131" s="2">
        <f>入力用!L139</f>
        <v>0</v>
      </c>
      <c r="P131" s="2">
        <f>入力用!O139</f>
        <v>0</v>
      </c>
      <c r="Q131" s="2">
        <f>入力用!R139</f>
        <v>0</v>
      </c>
      <c r="R131" s="2">
        <f>入力用!U139</f>
        <v>0</v>
      </c>
      <c r="S131" s="2">
        <f>入力用!X139</f>
        <v>0</v>
      </c>
      <c r="T131" s="2">
        <f>入力用!AA139</f>
        <v>0</v>
      </c>
      <c r="U131" s="2">
        <f>入力用!AD139</f>
        <v>0</v>
      </c>
      <c r="V131" s="2">
        <f>入力用!AG139</f>
        <v>0</v>
      </c>
      <c r="W131" s="2">
        <f>入力用!AJ139</f>
        <v>0</v>
      </c>
      <c r="X131" s="2">
        <f>入力用!AM139</f>
        <v>0</v>
      </c>
      <c r="Y131" s="2">
        <f>入力用!AP139</f>
        <v>0</v>
      </c>
    </row>
    <row r="132" spans="1:25" x14ac:dyDescent="0.2">
      <c r="A132" s="1"/>
      <c r="B132" s="2">
        <f>入力用!I140</f>
        <v>0</v>
      </c>
      <c r="C132" s="2">
        <f>B132+入力用!L140</f>
        <v>0</v>
      </c>
      <c r="D132" s="2">
        <f>C132+入力用!O140</f>
        <v>0</v>
      </c>
      <c r="E132" s="2">
        <f>D132+入力用!R140</f>
        <v>0</v>
      </c>
      <c r="F132" s="2">
        <f>E132+入力用!U140</f>
        <v>0</v>
      </c>
      <c r="G132" s="2">
        <f>F132+入力用!X140</f>
        <v>0</v>
      </c>
      <c r="H132" s="2">
        <f>G132+入力用!AA140</f>
        <v>0</v>
      </c>
      <c r="I132" s="2">
        <f>H132+入力用!AD140</f>
        <v>0</v>
      </c>
      <c r="J132" s="2">
        <f>I132+入力用!AG140</f>
        <v>0</v>
      </c>
      <c r="K132" s="2">
        <f>J132+入力用!AJ140</f>
        <v>0</v>
      </c>
      <c r="L132" s="2">
        <f>K132+入力用!AM140</f>
        <v>0</v>
      </c>
      <c r="N132" s="2">
        <f>入力用!I140</f>
        <v>0</v>
      </c>
      <c r="O132" s="2">
        <f>入力用!L140</f>
        <v>0</v>
      </c>
      <c r="P132" s="2">
        <f>入力用!O140</f>
        <v>0</v>
      </c>
      <c r="Q132" s="2">
        <f>入力用!R140</f>
        <v>0</v>
      </c>
      <c r="R132" s="2">
        <f>入力用!U140</f>
        <v>0</v>
      </c>
      <c r="S132" s="2">
        <f>入力用!X140</f>
        <v>0</v>
      </c>
      <c r="T132" s="2">
        <f>入力用!AA140</f>
        <v>0</v>
      </c>
      <c r="U132" s="2">
        <f>入力用!AD140</f>
        <v>0</v>
      </c>
      <c r="V132" s="2">
        <f>入力用!AG140</f>
        <v>0</v>
      </c>
      <c r="W132" s="2">
        <f>入力用!AJ140</f>
        <v>0</v>
      </c>
      <c r="X132" s="2">
        <f>入力用!AM140</f>
        <v>0</v>
      </c>
      <c r="Y132" s="2">
        <f>入力用!AP140</f>
        <v>0</v>
      </c>
    </row>
    <row r="133" spans="1:25" x14ac:dyDescent="0.2">
      <c r="A133" s="1"/>
      <c r="B133" s="2">
        <f>入力用!I141</f>
        <v>0</v>
      </c>
      <c r="C133" s="2">
        <f>B133+入力用!L141</f>
        <v>0</v>
      </c>
      <c r="D133" s="2">
        <f>C133+入力用!O141</f>
        <v>0</v>
      </c>
      <c r="E133" s="2">
        <f>D133+入力用!R141</f>
        <v>0</v>
      </c>
      <c r="F133" s="2">
        <f>E133+入力用!U141</f>
        <v>0</v>
      </c>
      <c r="G133" s="2">
        <f>F133+入力用!X141</f>
        <v>0</v>
      </c>
      <c r="H133" s="2">
        <f>G133+入力用!AA141</f>
        <v>0</v>
      </c>
      <c r="I133" s="2">
        <f>H133+入力用!AD141</f>
        <v>0</v>
      </c>
      <c r="J133" s="2">
        <f>I133+入力用!AG141</f>
        <v>0</v>
      </c>
      <c r="K133" s="2">
        <f>J133+入力用!AJ141</f>
        <v>0</v>
      </c>
      <c r="L133" s="2">
        <f>K133+入力用!AM141</f>
        <v>0</v>
      </c>
      <c r="N133" s="2">
        <f>入力用!I141</f>
        <v>0</v>
      </c>
      <c r="O133" s="2">
        <f>入力用!L141</f>
        <v>0</v>
      </c>
      <c r="P133" s="2">
        <f>入力用!O141</f>
        <v>0</v>
      </c>
      <c r="Q133" s="2">
        <f>入力用!R141</f>
        <v>0</v>
      </c>
      <c r="R133" s="2">
        <f>入力用!U141</f>
        <v>0</v>
      </c>
      <c r="S133" s="2">
        <f>入力用!X141</f>
        <v>0</v>
      </c>
      <c r="T133" s="2">
        <f>入力用!AA141</f>
        <v>0</v>
      </c>
      <c r="U133" s="2">
        <f>入力用!AD141</f>
        <v>0</v>
      </c>
      <c r="V133" s="2">
        <f>入力用!AG141</f>
        <v>0</v>
      </c>
      <c r="W133" s="2">
        <f>入力用!AJ141</f>
        <v>0</v>
      </c>
      <c r="X133" s="2">
        <f>入力用!AM141</f>
        <v>0</v>
      </c>
      <c r="Y133" s="2">
        <f>入力用!AP141</f>
        <v>0</v>
      </c>
    </row>
    <row r="134" spans="1:25" x14ac:dyDescent="0.2">
      <c r="A134" s="1"/>
      <c r="B134" s="2">
        <f>入力用!I142</f>
        <v>0</v>
      </c>
      <c r="C134" s="2">
        <f>B134+入力用!L142</f>
        <v>0</v>
      </c>
      <c r="D134" s="2">
        <f>C134+入力用!O142</f>
        <v>0</v>
      </c>
      <c r="E134" s="2">
        <f>D134+入力用!R142</f>
        <v>0</v>
      </c>
      <c r="F134" s="2">
        <f>E134+入力用!U142</f>
        <v>0</v>
      </c>
      <c r="G134" s="2">
        <f>F134+入力用!X142</f>
        <v>0</v>
      </c>
      <c r="H134" s="2">
        <f>G134+入力用!AA142</f>
        <v>0</v>
      </c>
      <c r="I134" s="2">
        <f>H134+入力用!AD142</f>
        <v>0</v>
      </c>
      <c r="J134" s="2">
        <f>I134+入力用!AG142</f>
        <v>0</v>
      </c>
      <c r="K134" s="2">
        <f>J134+入力用!AJ142</f>
        <v>0</v>
      </c>
      <c r="L134" s="2">
        <f>K134+入力用!AM142</f>
        <v>0</v>
      </c>
      <c r="N134" s="2">
        <f>入力用!I142</f>
        <v>0</v>
      </c>
      <c r="O134" s="2">
        <f>入力用!L142</f>
        <v>0</v>
      </c>
      <c r="P134" s="2">
        <f>入力用!O142</f>
        <v>0</v>
      </c>
      <c r="Q134" s="2">
        <f>入力用!R142</f>
        <v>0</v>
      </c>
      <c r="R134" s="2">
        <f>入力用!U142</f>
        <v>0</v>
      </c>
      <c r="S134" s="2">
        <f>入力用!X142</f>
        <v>0</v>
      </c>
      <c r="T134" s="2">
        <f>入力用!AA142</f>
        <v>0</v>
      </c>
      <c r="U134" s="2">
        <f>入力用!AD142</f>
        <v>0</v>
      </c>
      <c r="V134" s="2">
        <f>入力用!AG142</f>
        <v>0</v>
      </c>
      <c r="W134" s="2">
        <f>入力用!AJ142</f>
        <v>0</v>
      </c>
      <c r="X134" s="2">
        <f>入力用!AM142</f>
        <v>0</v>
      </c>
      <c r="Y134" s="2">
        <f>入力用!AP142</f>
        <v>0</v>
      </c>
    </row>
    <row r="135" spans="1:25" x14ac:dyDescent="0.2">
      <c r="A135" s="1"/>
      <c r="B135" s="2">
        <f>入力用!I143</f>
        <v>0</v>
      </c>
      <c r="C135" s="2">
        <f>B135+入力用!L143</f>
        <v>0</v>
      </c>
      <c r="D135" s="2">
        <f>C135+入力用!O143</f>
        <v>0</v>
      </c>
      <c r="E135" s="2">
        <f>D135+入力用!R143</f>
        <v>0</v>
      </c>
      <c r="F135" s="2">
        <f>E135+入力用!U143</f>
        <v>0</v>
      </c>
      <c r="G135" s="2">
        <f>F135+入力用!X143</f>
        <v>0</v>
      </c>
      <c r="H135" s="2">
        <f>G135+入力用!AA143</f>
        <v>0</v>
      </c>
      <c r="I135" s="2">
        <f>H135+入力用!AD143</f>
        <v>0</v>
      </c>
      <c r="J135" s="2">
        <f>I135+入力用!AG143</f>
        <v>0</v>
      </c>
      <c r="K135" s="2">
        <f>J135+入力用!AJ143</f>
        <v>0</v>
      </c>
      <c r="L135" s="2">
        <f>K135+入力用!AM143</f>
        <v>0</v>
      </c>
      <c r="N135" s="2">
        <f>入力用!I143</f>
        <v>0</v>
      </c>
      <c r="O135" s="2">
        <f>入力用!L143</f>
        <v>0</v>
      </c>
      <c r="P135" s="2">
        <f>入力用!O143</f>
        <v>0</v>
      </c>
      <c r="Q135" s="2">
        <f>入力用!R143</f>
        <v>0</v>
      </c>
      <c r="R135" s="2">
        <f>入力用!U143</f>
        <v>0</v>
      </c>
      <c r="S135" s="2">
        <f>入力用!X143</f>
        <v>0</v>
      </c>
      <c r="T135" s="2">
        <f>入力用!AA143</f>
        <v>0</v>
      </c>
      <c r="U135" s="2">
        <f>入力用!AD143</f>
        <v>0</v>
      </c>
      <c r="V135" s="2">
        <f>入力用!AG143</f>
        <v>0</v>
      </c>
      <c r="W135" s="2">
        <f>入力用!AJ143</f>
        <v>0</v>
      </c>
      <c r="X135" s="2">
        <f>入力用!AM143</f>
        <v>0</v>
      </c>
      <c r="Y135" s="2">
        <f>入力用!AP143</f>
        <v>0</v>
      </c>
    </row>
    <row r="136" spans="1:25" x14ac:dyDescent="0.2">
      <c r="A136" s="1"/>
      <c r="B136" s="2">
        <f>入力用!I144</f>
        <v>0</v>
      </c>
      <c r="C136" s="2">
        <f>B136+入力用!L144</f>
        <v>0</v>
      </c>
      <c r="D136" s="2">
        <f>C136+入力用!O144</f>
        <v>0</v>
      </c>
      <c r="E136" s="2">
        <f>D136+入力用!R144</f>
        <v>0</v>
      </c>
      <c r="F136" s="2">
        <f>E136+入力用!U144</f>
        <v>0</v>
      </c>
      <c r="G136" s="2">
        <f>F136+入力用!X144</f>
        <v>0</v>
      </c>
      <c r="H136" s="2">
        <f>G136+入力用!AA144</f>
        <v>0</v>
      </c>
      <c r="I136" s="2">
        <f>H136+入力用!AD144</f>
        <v>0</v>
      </c>
      <c r="J136" s="2">
        <f>I136+入力用!AG144</f>
        <v>0</v>
      </c>
      <c r="K136" s="2">
        <f>J136+入力用!AJ144</f>
        <v>0</v>
      </c>
      <c r="L136" s="2">
        <f>K136+入力用!AM144</f>
        <v>0</v>
      </c>
      <c r="N136" s="2">
        <f>入力用!I144</f>
        <v>0</v>
      </c>
      <c r="O136" s="2">
        <f>入力用!L144</f>
        <v>0</v>
      </c>
      <c r="P136" s="2">
        <f>入力用!O144</f>
        <v>0</v>
      </c>
      <c r="Q136" s="2">
        <f>入力用!R144</f>
        <v>0</v>
      </c>
      <c r="R136" s="2">
        <f>入力用!U144</f>
        <v>0</v>
      </c>
      <c r="S136" s="2">
        <f>入力用!X144</f>
        <v>0</v>
      </c>
      <c r="T136" s="2">
        <f>入力用!AA144</f>
        <v>0</v>
      </c>
      <c r="U136" s="2">
        <f>入力用!AD144</f>
        <v>0</v>
      </c>
      <c r="V136" s="2">
        <f>入力用!AG144</f>
        <v>0</v>
      </c>
      <c r="W136" s="2">
        <f>入力用!AJ144</f>
        <v>0</v>
      </c>
      <c r="X136" s="2">
        <f>入力用!AM144</f>
        <v>0</v>
      </c>
      <c r="Y136" s="2">
        <f>入力用!AP144</f>
        <v>0</v>
      </c>
    </row>
    <row r="137" spans="1:25" x14ac:dyDescent="0.2">
      <c r="A137" s="1"/>
      <c r="B137" s="2">
        <f>入力用!I145</f>
        <v>0</v>
      </c>
      <c r="C137" s="2">
        <f>B137+入力用!L145</f>
        <v>0</v>
      </c>
      <c r="D137" s="2">
        <f>C137+入力用!O145</f>
        <v>0</v>
      </c>
      <c r="E137" s="2">
        <f>D137+入力用!R145</f>
        <v>0</v>
      </c>
      <c r="F137" s="2">
        <f>E137+入力用!U145</f>
        <v>0</v>
      </c>
      <c r="G137" s="2">
        <f>F137+入力用!X145</f>
        <v>0</v>
      </c>
      <c r="H137" s="2">
        <f>G137+入力用!AA145</f>
        <v>0</v>
      </c>
      <c r="I137" s="2">
        <f>H137+入力用!AD145</f>
        <v>0</v>
      </c>
      <c r="J137" s="2">
        <f>I137+入力用!AG145</f>
        <v>0</v>
      </c>
      <c r="K137" s="2">
        <f>J137+入力用!AJ145</f>
        <v>0</v>
      </c>
      <c r="L137" s="2">
        <f>K137+入力用!AM145</f>
        <v>0</v>
      </c>
      <c r="N137" s="2">
        <f>入力用!I145</f>
        <v>0</v>
      </c>
      <c r="O137" s="2">
        <f>入力用!L145</f>
        <v>0</v>
      </c>
      <c r="P137" s="2">
        <f>入力用!O145</f>
        <v>0</v>
      </c>
      <c r="Q137" s="2">
        <f>入力用!R145</f>
        <v>0</v>
      </c>
      <c r="R137" s="2">
        <f>入力用!U145</f>
        <v>0</v>
      </c>
      <c r="S137" s="2">
        <f>入力用!X145</f>
        <v>0</v>
      </c>
      <c r="T137" s="2">
        <f>入力用!AA145</f>
        <v>0</v>
      </c>
      <c r="U137" s="2">
        <f>入力用!AD145</f>
        <v>0</v>
      </c>
      <c r="V137" s="2">
        <f>入力用!AG145</f>
        <v>0</v>
      </c>
      <c r="W137" s="2">
        <f>入力用!AJ145</f>
        <v>0</v>
      </c>
      <c r="X137" s="2">
        <f>入力用!AM145</f>
        <v>0</v>
      </c>
      <c r="Y137" s="2">
        <f>入力用!AP145</f>
        <v>0</v>
      </c>
    </row>
    <row r="138" spans="1:25" x14ac:dyDescent="0.2">
      <c r="A138" s="1"/>
      <c r="B138" s="2">
        <f>入力用!I146</f>
        <v>0</v>
      </c>
      <c r="C138" s="2">
        <f>B138+入力用!L146</f>
        <v>0</v>
      </c>
      <c r="D138" s="2">
        <f>C138+入力用!O146</f>
        <v>0</v>
      </c>
      <c r="E138" s="2">
        <f>D138+入力用!R146</f>
        <v>0</v>
      </c>
      <c r="F138" s="2">
        <f>E138+入力用!U146</f>
        <v>0</v>
      </c>
      <c r="G138" s="2">
        <f>F138+入力用!X146</f>
        <v>0</v>
      </c>
      <c r="H138" s="2">
        <f>G138+入力用!AA146</f>
        <v>0</v>
      </c>
      <c r="I138" s="2">
        <f>H138+入力用!AD146</f>
        <v>0</v>
      </c>
      <c r="J138" s="2">
        <f>I138+入力用!AG146</f>
        <v>0</v>
      </c>
      <c r="K138" s="2">
        <f>J138+入力用!AJ146</f>
        <v>0</v>
      </c>
      <c r="L138" s="2">
        <f>K138+入力用!AM146</f>
        <v>0</v>
      </c>
      <c r="N138" s="2">
        <f>入力用!I146</f>
        <v>0</v>
      </c>
      <c r="O138" s="2">
        <f>入力用!L146</f>
        <v>0</v>
      </c>
      <c r="P138" s="2">
        <f>入力用!O146</f>
        <v>0</v>
      </c>
      <c r="Q138" s="2">
        <f>入力用!R146</f>
        <v>0</v>
      </c>
      <c r="R138" s="2">
        <f>入力用!U146</f>
        <v>0</v>
      </c>
      <c r="S138" s="2">
        <f>入力用!X146</f>
        <v>0</v>
      </c>
      <c r="T138" s="2">
        <f>入力用!AA146</f>
        <v>0</v>
      </c>
      <c r="U138" s="2">
        <f>入力用!AD146</f>
        <v>0</v>
      </c>
      <c r="V138" s="2">
        <f>入力用!AG146</f>
        <v>0</v>
      </c>
      <c r="W138" s="2">
        <f>入力用!AJ146</f>
        <v>0</v>
      </c>
      <c r="X138" s="2">
        <f>入力用!AM146</f>
        <v>0</v>
      </c>
      <c r="Y138" s="2">
        <f>入力用!AP146</f>
        <v>0</v>
      </c>
    </row>
    <row r="139" spans="1:25" x14ac:dyDescent="0.2">
      <c r="A139" s="1"/>
      <c r="B139" s="2">
        <f>入力用!I147</f>
        <v>0</v>
      </c>
      <c r="C139" s="2">
        <f>B139+入力用!L147</f>
        <v>0</v>
      </c>
      <c r="D139" s="2">
        <f>C139+入力用!O147</f>
        <v>0</v>
      </c>
      <c r="E139" s="2">
        <f>D139+入力用!R147</f>
        <v>0</v>
      </c>
      <c r="F139" s="2">
        <f>E139+入力用!U147</f>
        <v>0</v>
      </c>
      <c r="G139" s="2">
        <f>F139+入力用!X147</f>
        <v>0</v>
      </c>
      <c r="H139" s="2">
        <f>G139+入力用!AA147</f>
        <v>0</v>
      </c>
      <c r="I139" s="2">
        <f>H139+入力用!AD147</f>
        <v>0</v>
      </c>
      <c r="J139" s="2">
        <f>I139+入力用!AG147</f>
        <v>0</v>
      </c>
      <c r="K139" s="2">
        <f>J139+入力用!AJ147</f>
        <v>0</v>
      </c>
      <c r="L139" s="2">
        <f>K139+入力用!AM147</f>
        <v>0</v>
      </c>
      <c r="N139" s="2">
        <f>入力用!I147</f>
        <v>0</v>
      </c>
      <c r="O139" s="2">
        <f>入力用!L147</f>
        <v>0</v>
      </c>
      <c r="P139" s="2">
        <f>入力用!O147</f>
        <v>0</v>
      </c>
      <c r="Q139" s="2">
        <f>入力用!R147</f>
        <v>0</v>
      </c>
      <c r="R139" s="2">
        <f>入力用!U147</f>
        <v>0</v>
      </c>
      <c r="S139" s="2">
        <f>入力用!X147</f>
        <v>0</v>
      </c>
      <c r="T139" s="2">
        <f>入力用!AA147</f>
        <v>0</v>
      </c>
      <c r="U139" s="2">
        <f>入力用!AD147</f>
        <v>0</v>
      </c>
      <c r="V139" s="2">
        <f>入力用!AG147</f>
        <v>0</v>
      </c>
      <c r="W139" s="2">
        <f>入力用!AJ147</f>
        <v>0</v>
      </c>
      <c r="X139" s="2">
        <f>入力用!AM147</f>
        <v>0</v>
      </c>
      <c r="Y139" s="2">
        <f>入力用!AP147</f>
        <v>0</v>
      </c>
    </row>
    <row r="140" spans="1:25" x14ac:dyDescent="0.2">
      <c r="A140" s="1"/>
      <c r="B140" s="2">
        <f>入力用!I148</f>
        <v>0</v>
      </c>
      <c r="C140" s="2">
        <f>B140+入力用!L148</f>
        <v>0</v>
      </c>
      <c r="D140" s="2">
        <f>C140+入力用!O148</f>
        <v>0</v>
      </c>
      <c r="E140" s="2">
        <f>D140+入力用!R148</f>
        <v>0</v>
      </c>
      <c r="F140" s="2">
        <f>E140+入力用!U148</f>
        <v>0</v>
      </c>
      <c r="G140" s="2">
        <f>F140+入力用!X148</f>
        <v>0</v>
      </c>
      <c r="H140" s="2">
        <f>G140+入力用!AA148</f>
        <v>0</v>
      </c>
      <c r="I140" s="2">
        <f>H140+入力用!AD148</f>
        <v>0</v>
      </c>
      <c r="J140" s="2">
        <f>I140+入力用!AG148</f>
        <v>0</v>
      </c>
      <c r="K140" s="2">
        <f>J140+入力用!AJ148</f>
        <v>0</v>
      </c>
      <c r="L140" s="2">
        <f>K140+入力用!AM148</f>
        <v>0</v>
      </c>
      <c r="N140" s="2">
        <f>入力用!I148</f>
        <v>0</v>
      </c>
      <c r="O140" s="2">
        <f>入力用!L148</f>
        <v>0</v>
      </c>
      <c r="P140" s="2">
        <f>入力用!O148</f>
        <v>0</v>
      </c>
      <c r="Q140" s="2">
        <f>入力用!R148</f>
        <v>0</v>
      </c>
      <c r="R140" s="2">
        <f>入力用!U148</f>
        <v>0</v>
      </c>
      <c r="S140" s="2">
        <f>入力用!X148</f>
        <v>0</v>
      </c>
      <c r="T140" s="2">
        <f>入力用!AA148</f>
        <v>0</v>
      </c>
      <c r="U140" s="2">
        <f>入力用!AD148</f>
        <v>0</v>
      </c>
      <c r="V140" s="2">
        <f>入力用!AG148</f>
        <v>0</v>
      </c>
      <c r="W140" s="2">
        <f>入力用!AJ148</f>
        <v>0</v>
      </c>
      <c r="X140" s="2">
        <f>入力用!AM148</f>
        <v>0</v>
      </c>
      <c r="Y140" s="2">
        <f>入力用!AP148</f>
        <v>0</v>
      </c>
    </row>
    <row r="141" spans="1:25" x14ac:dyDescent="0.2">
      <c r="A141" s="1"/>
      <c r="B141" s="2">
        <f>入力用!I149</f>
        <v>0</v>
      </c>
      <c r="C141" s="2">
        <f>B141+入力用!L149</f>
        <v>0</v>
      </c>
      <c r="D141" s="2">
        <f>C141+入力用!O149</f>
        <v>0</v>
      </c>
      <c r="E141" s="2">
        <f>D141+入力用!R149</f>
        <v>0</v>
      </c>
      <c r="F141" s="2">
        <f>E141+入力用!U149</f>
        <v>0</v>
      </c>
      <c r="G141" s="2">
        <f>F141+入力用!X149</f>
        <v>0</v>
      </c>
      <c r="H141" s="2">
        <f>G141+入力用!AA149</f>
        <v>0</v>
      </c>
      <c r="I141" s="2">
        <f>H141+入力用!AD149</f>
        <v>0</v>
      </c>
      <c r="J141" s="2">
        <f>I141+入力用!AG149</f>
        <v>0</v>
      </c>
      <c r="K141" s="2">
        <f>J141+入力用!AJ149</f>
        <v>0</v>
      </c>
      <c r="L141" s="2">
        <f>K141+入力用!AM149</f>
        <v>0</v>
      </c>
      <c r="N141" s="2">
        <f>入力用!I149</f>
        <v>0</v>
      </c>
      <c r="O141" s="2">
        <f>入力用!L149</f>
        <v>0</v>
      </c>
      <c r="P141" s="2">
        <f>入力用!O149</f>
        <v>0</v>
      </c>
      <c r="Q141" s="2">
        <f>入力用!R149</f>
        <v>0</v>
      </c>
      <c r="R141" s="2">
        <f>入力用!U149</f>
        <v>0</v>
      </c>
      <c r="S141" s="2">
        <f>入力用!X149</f>
        <v>0</v>
      </c>
      <c r="T141" s="2">
        <f>入力用!AA149</f>
        <v>0</v>
      </c>
      <c r="U141" s="2">
        <f>入力用!AD149</f>
        <v>0</v>
      </c>
      <c r="V141" s="2">
        <f>入力用!AG149</f>
        <v>0</v>
      </c>
      <c r="W141" s="2">
        <f>入力用!AJ149</f>
        <v>0</v>
      </c>
      <c r="X141" s="2">
        <f>入力用!AM149</f>
        <v>0</v>
      </c>
      <c r="Y141" s="2">
        <f>入力用!AP149</f>
        <v>0</v>
      </c>
    </row>
    <row r="142" spans="1:25" x14ac:dyDescent="0.2">
      <c r="A142" s="1"/>
      <c r="B142" s="2">
        <f>入力用!I150</f>
        <v>0</v>
      </c>
      <c r="C142" s="2">
        <f>B142+入力用!L150</f>
        <v>0</v>
      </c>
      <c r="D142" s="2">
        <f>C142+入力用!O150</f>
        <v>0</v>
      </c>
      <c r="E142" s="2">
        <f>D142+入力用!R150</f>
        <v>0</v>
      </c>
      <c r="F142" s="2">
        <f>E142+入力用!U150</f>
        <v>0</v>
      </c>
      <c r="G142" s="2">
        <f>F142+入力用!X150</f>
        <v>0</v>
      </c>
      <c r="H142" s="2">
        <f>G142+入力用!AA150</f>
        <v>0</v>
      </c>
      <c r="I142" s="2">
        <f>H142+入力用!AD150</f>
        <v>0</v>
      </c>
      <c r="J142" s="2">
        <f>I142+入力用!AG150</f>
        <v>0</v>
      </c>
      <c r="K142" s="2">
        <f>J142+入力用!AJ150</f>
        <v>0</v>
      </c>
      <c r="L142" s="2">
        <f>K142+入力用!AM150</f>
        <v>0</v>
      </c>
      <c r="N142" s="2">
        <f>入力用!I150</f>
        <v>0</v>
      </c>
      <c r="O142" s="2">
        <f>入力用!L150</f>
        <v>0</v>
      </c>
      <c r="P142" s="2">
        <f>入力用!O150</f>
        <v>0</v>
      </c>
      <c r="Q142" s="2">
        <f>入力用!R150</f>
        <v>0</v>
      </c>
      <c r="R142" s="2">
        <f>入力用!U150</f>
        <v>0</v>
      </c>
      <c r="S142" s="2">
        <f>入力用!X150</f>
        <v>0</v>
      </c>
      <c r="T142" s="2">
        <f>入力用!AA150</f>
        <v>0</v>
      </c>
      <c r="U142" s="2">
        <f>入力用!AD150</f>
        <v>0</v>
      </c>
      <c r="V142" s="2">
        <f>入力用!AG150</f>
        <v>0</v>
      </c>
      <c r="W142" s="2">
        <f>入力用!AJ150</f>
        <v>0</v>
      </c>
      <c r="X142" s="2">
        <f>入力用!AM150</f>
        <v>0</v>
      </c>
      <c r="Y142" s="2">
        <f>入力用!AP150</f>
        <v>0</v>
      </c>
    </row>
    <row r="143" spans="1:25" x14ac:dyDescent="0.2">
      <c r="A143" s="1"/>
      <c r="B143" s="2">
        <f>入力用!I151</f>
        <v>0</v>
      </c>
      <c r="C143" s="2">
        <f>B143+入力用!L151</f>
        <v>0</v>
      </c>
      <c r="D143" s="2">
        <f>C143+入力用!O151</f>
        <v>0</v>
      </c>
      <c r="E143" s="2">
        <f>D143+入力用!R151</f>
        <v>0</v>
      </c>
      <c r="F143" s="2">
        <f>E143+入力用!U151</f>
        <v>0</v>
      </c>
      <c r="G143" s="2">
        <f>F143+入力用!X151</f>
        <v>0</v>
      </c>
      <c r="H143" s="2">
        <f>G143+入力用!AA151</f>
        <v>0</v>
      </c>
      <c r="I143" s="2">
        <f>H143+入力用!AD151</f>
        <v>0</v>
      </c>
      <c r="J143" s="2">
        <f>I143+入力用!AG151</f>
        <v>0</v>
      </c>
      <c r="K143" s="2">
        <f>J143+入力用!AJ151</f>
        <v>0</v>
      </c>
      <c r="L143" s="2">
        <f>K143+入力用!AM151</f>
        <v>0</v>
      </c>
      <c r="N143" s="2">
        <f>入力用!I151</f>
        <v>0</v>
      </c>
      <c r="O143" s="2">
        <f>入力用!L151</f>
        <v>0</v>
      </c>
      <c r="P143" s="2">
        <f>入力用!O151</f>
        <v>0</v>
      </c>
      <c r="Q143" s="2">
        <f>入力用!R151</f>
        <v>0</v>
      </c>
      <c r="R143" s="2">
        <f>入力用!U151</f>
        <v>0</v>
      </c>
      <c r="S143" s="2">
        <f>入力用!X151</f>
        <v>0</v>
      </c>
      <c r="T143" s="2">
        <f>入力用!AA151</f>
        <v>0</v>
      </c>
      <c r="U143" s="2">
        <f>入力用!AD151</f>
        <v>0</v>
      </c>
      <c r="V143" s="2">
        <f>入力用!AG151</f>
        <v>0</v>
      </c>
      <c r="W143" s="2">
        <f>入力用!AJ151</f>
        <v>0</v>
      </c>
      <c r="X143" s="2">
        <f>入力用!AM151</f>
        <v>0</v>
      </c>
      <c r="Y143" s="2">
        <f>入力用!AP151</f>
        <v>0</v>
      </c>
    </row>
    <row r="144" spans="1:25" x14ac:dyDescent="0.2">
      <c r="A144" s="1"/>
      <c r="B144" s="2">
        <f>入力用!I152</f>
        <v>0</v>
      </c>
      <c r="C144" s="2">
        <f>B144+入力用!L152</f>
        <v>0</v>
      </c>
      <c r="D144" s="2">
        <f>C144+入力用!O152</f>
        <v>0</v>
      </c>
      <c r="E144" s="2">
        <f>D144+入力用!R152</f>
        <v>0</v>
      </c>
      <c r="F144" s="2">
        <f>E144+入力用!U152</f>
        <v>0</v>
      </c>
      <c r="G144" s="2">
        <f>F144+入力用!X152</f>
        <v>0</v>
      </c>
      <c r="H144" s="2">
        <f>G144+入力用!AA152</f>
        <v>0</v>
      </c>
      <c r="I144" s="2">
        <f>H144+入力用!AD152</f>
        <v>0</v>
      </c>
      <c r="J144" s="2">
        <f>I144+入力用!AG152</f>
        <v>0</v>
      </c>
      <c r="K144" s="2">
        <f>J144+入力用!AJ152</f>
        <v>0</v>
      </c>
      <c r="L144" s="2">
        <f>K144+入力用!AM152</f>
        <v>0</v>
      </c>
      <c r="N144" s="2">
        <f>入力用!I152</f>
        <v>0</v>
      </c>
      <c r="O144" s="2">
        <f>入力用!L152</f>
        <v>0</v>
      </c>
      <c r="P144" s="2">
        <f>入力用!O152</f>
        <v>0</v>
      </c>
      <c r="Q144" s="2">
        <f>入力用!R152</f>
        <v>0</v>
      </c>
      <c r="R144" s="2">
        <f>入力用!U152</f>
        <v>0</v>
      </c>
      <c r="S144" s="2">
        <f>入力用!X152</f>
        <v>0</v>
      </c>
      <c r="T144" s="2">
        <f>入力用!AA152</f>
        <v>0</v>
      </c>
      <c r="U144" s="2">
        <f>入力用!AD152</f>
        <v>0</v>
      </c>
      <c r="V144" s="2">
        <f>入力用!AG152</f>
        <v>0</v>
      </c>
      <c r="W144" s="2">
        <f>入力用!AJ152</f>
        <v>0</v>
      </c>
      <c r="X144" s="2">
        <f>入力用!AM152</f>
        <v>0</v>
      </c>
      <c r="Y144" s="2">
        <f>入力用!AP152</f>
        <v>0</v>
      </c>
    </row>
    <row r="145" spans="1:25" x14ac:dyDescent="0.2">
      <c r="A145" s="1"/>
      <c r="B145" s="2">
        <f>入力用!I153</f>
        <v>0</v>
      </c>
      <c r="C145" s="2">
        <f>B145+入力用!L153</f>
        <v>0</v>
      </c>
      <c r="D145" s="2">
        <f>C145+入力用!O153</f>
        <v>0</v>
      </c>
      <c r="E145" s="2">
        <f>D145+入力用!R153</f>
        <v>0</v>
      </c>
      <c r="F145" s="2">
        <f>E145+入力用!U153</f>
        <v>0</v>
      </c>
      <c r="G145" s="2">
        <f>F145+入力用!X153</f>
        <v>0</v>
      </c>
      <c r="H145" s="2">
        <f>G145+入力用!AA153</f>
        <v>0</v>
      </c>
      <c r="I145" s="2">
        <f>H145+入力用!AD153</f>
        <v>0</v>
      </c>
      <c r="J145" s="2">
        <f>I145+入力用!AG153</f>
        <v>0</v>
      </c>
      <c r="K145" s="2">
        <f>J145+入力用!AJ153</f>
        <v>0</v>
      </c>
      <c r="L145" s="2">
        <f>K145+入力用!AM153</f>
        <v>0</v>
      </c>
      <c r="N145" s="2">
        <f>入力用!I153</f>
        <v>0</v>
      </c>
      <c r="O145" s="2">
        <f>入力用!L153</f>
        <v>0</v>
      </c>
      <c r="P145" s="2">
        <f>入力用!O153</f>
        <v>0</v>
      </c>
      <c r="Q145" s="2">
        <f>入力用!R153</f>
        <v>0</v>
      </c>
      <c r="R145" s="2">
        <f>入力用!U153</f>
        <v>0</v>
      </c>
      <c r="S145" s="2">
        <f>入力用!X153</f>
        <v>0</v>
      </c>
      <c r="T145" s="2">
        <f>入力用!AA153</f>
        <v>0</v>
      </c>
      <c r="U145" s="2">
        <f>入力用!AD153</f>
        <v>0</v>
      </c>
      <c r="V145" s="2">
        <f>入力用!AG153</f>
        <v>0</v>
      </c>
      <c r="W145" s="2">
        <f>入力用!AJ153</f>
        <v>0</v>
      </c>
      <c r="X145" s="2">
        <f>入力用!AM153</f>
        <v>0</v>
      </c>
      <c r="Y145" s="2">
        <f>入力用!AP153</f>
        <v>0</v>
      </c>
    </row>
    <row r="146" spans="1:25" x14ac:dyDescent="0.2">
      <c r="A146" s="1"/>
      <c r="B146" s="2">
        <f>入力用!I154</f>
        <v>0</v>
      </c>
      <c r="C146" s="2">
        <f>B146+入力用!L154</f>
        <v>0</v>
      </c>
      <c r="D146" s="2">
        <f>C146+入力用!O154</f>
        <v>0</v>
      </c>
      <c r="E146" s="2">
        <f>D146+入力用!R154</f>
        <v>0</v>
      </c>
      <c r="F146" s="2">
        <f>E146+入力用!U154</f>
        <v>0</v>
      </c>
      <c r="G146" s="2">
        <f>F146+入力用!X154</f>
        <v>0</v>
      </c>
      <c r="H146" s="2">
        <f>G146+入力用!AA154</f>
        <v>0</v>
      </c>
      <c r="I146" s="2">
        <f>H146+入力用!AD154</f>
        <v>0</v>
      </c>
      <c r="J146" s="2">
        <f>I146+入力用!AG154</f>
        <v>0</v>
      </c>
      <c r="K146" s="2">
        <f>J146+入力用!AJ154</f>
        <v>0</v>
      </c>
      <c r="L146" s="2">
        <f>K146+入力用!AM154</f>
        <v>0</v>
      </c>
      <c r="N146" s="2">
        <f>入力用!I154</f>
        <v>0</v>
      </c>
      <c r="O146" s="2">
        <f>入力用!L154</f>
        <v>0</v>
      </c>
      <c r="P146" s="2">
        <f>入力用!O154</f>
        <v>0</v>
      </c>
      <c r="Q146" s="2">
        <f>入力用!R154</f>
        <v>0</v>
      </c>
      <c r="R146" s="2">
        <f>入力用!U154</f>
        <v>0</v>
      </c>
      <c r="S146" s="2">
        <f>入力用!X154</f>
        <v>0</v>
      </c>
      <c r="T146" s="2">
        <f>入力用!AA154</f>
        <v>0</v>
      </c>
      <c r="U146" s="2">
        <f>入力用!AD154</f>
        <v>0</v>
      </c>
      <c r="V146" s="2">
        <f>入力用!AG154</f>
        <v>0</v>
      </c>
      <c r="W146" s="2">
        <f>入力用!AJ154</f>
        <v>0</v>
      </c>
      <c r="X146" s="2">
        <f>入力用!AM154</f>
        <v>0</v>
      </c>
      <c r="Y146" s="2">
        <f>入力用!AP154</f>
        <v>0</v>
      </c>
    </row>
    <row r="147" spans="1:25" x14ac:dyDescent="0.2">
      <c r="A147" s="1"/>
      <c r="B147" s="2">
        <f>入力用!I155</f>
        <v>0</v>
      </c>
      <c r="C147" s="2">
        <f>B147+入力用!L155</f>
        <v>0</v>
      </c>
      <c r="D147" s="2">
        <f>C147+入力用!O155</f>
        <v>0</v>
      </c>
      <c r="E147" s="2">
        <f>D147+入力用!R155</f>
        <v>0</v>
      </c>
      <c r="F147" s="2">
        <f>E147+入力用!U155</f>
        <v>0</v>
      </c>
      <c r="G147" s="2">
        <f>F147+入力用!X155</f>
        <v>0</v>
      </c>
      <c r="H147" s="2">
        <f>G147+入力用!AA155</f>
        <v>0</v>
      </c>
      <c r="I147" s="2">
        <f>H147+入力用!AD155</f>
        <v>0</v>
      </c>
      <c r="J147" s="2">
        <f>I147+入力用!AG155</f>
        <v>0</v>
      </c>
      <c r="K147" s="2">
        <f>J147+入力用!AJ155</f>
        <v>0</v>
      </c>
      <c r="L147" s="2">
        <f>K147+入力用!AM155</f>
        <v>0</v>
      </c>
      <c r="N147" s="2">
        <f>入力用!I155</f>
        <v>0</v>
      </c>
      <c r="O147" s="2">
        <f>入力用!L155</f>
        <v>0</v>
      </c>
      <c r="P147" s="2">
        <f>入力用!O155</f>
        <v>0</v>
      </c>
      <c r="Q147" s="2">
        <f>入力用!R155</f>
        <v>0</v>
      </c>
      <c r="R147" s="2">
        <f>入力用!U155</f>
        <v>0</v>
      </c>
      <c r="S147" s="2">
        <f>入力用!X155</f>
        <v>0</v>
      </c>
      <c r="T147" s="2">
        <f>入力用!AA155</f>
        <v>0</v>
      </c>
      <c r="U147" s="2">
        <f>入力用!AD155</f>
        <v>0</v>
      </c>
      <c r="V147" s="2">
        <f>入力用!AG155</f>
        <v>0</v>
      </c>
      <c r="W147" s="2">
        <f>入力用!AJ155</f>
        <v>0</v>
      </c>
      <c r="X147" s="2">
        <f>入力用!AM155</f>
        <v>0</v>
      </c>
      <c r="Y147" s="2">
        <f>入力用!AP155</f>
        <v>0</v>
      </c>
    </row>
    <row r="148" spans="1:25" x14ac:dyDescent="0.2">
      <c r="A148" s="1"/>
      <c r="B148" s="2">
        <f>入力用!I156</f>
        <v>0</v>
      </c>
      <c r="C148" s="2">
        <f>B148+入力用!L156</f>
        <v>0</v>
      </c>
      <c r="D148" s="2">
        <f>C148+入力用!O156</f>
        <v>0</v>
      </c>
      <c r="E148" s="2">
        <f>D148+入力用!R156</f>
        <v>0</v>
      </c>
      <c r="F148" s="2">
        <f>E148+入力用!U156</f>
        <v>0</v>
      </c>
      <c r="G148" s="2">
        <f>F148+入力用!X156</f>
        <v>0</v>
      </c>
      <c r="H148" s="2">
        <f>G148+入力用!AA156</f>
        <v>0</v>
      </c>
      <c r="I148" s="2">
        <f>H148+入力用!AD156</f>
        <v>0</v>
      </c>
      <c r="J148" s="2">
        <f>I148+入力用!AG156</f>
        <v>0</v>
      </c>
      <c r="K148" s="2">
        <f>J148+入力用!AJ156</f>
        <v>0</v>
      </c>
      <c r="L148" s="2">
        <f>K148+入力用!AM156</f>
        <v>0</v>
      </c>
      <c r="N148" s="2">
        <f>入力用!I156</f>
        <v>0</v>
      </c>
      <c r="O148" s="2">
        <f>入力用!L156</f>
        <v>0</v>
      </c>
      <c r="P148" s="2">
        <f>入力用!O156</f>
        <v>0</v>
      </c>
      <c r="Q148" s="2">
        <f>入力用!R156</f>
        <v>0</v>
      </c>
      <c r="R148" s="2">
        <f>入力用!U156</f>
        <v>0</v>
      </c>
      <c r="S148" s="2">
        <f>入力用!X156</f>
        <v>0</v>
      </c>
      <c r="T148" s="2">
        <f>入力用!AA156</f>
        <v>0</v>
      </c>
      <c r="U148" s="2">
        <f>入力用!AD156</f>
        <v>0</v>
      </c>
      <c r="V148" s="2">
        <f>入力用!AG156</f>
        <v>0</v>
      </c>
      <c r="W148" s="2">
        <f>入力用!AJ156</f>
        <v>0</v>
      </c>
      <c r="X148" s="2">
        <f>入力用!AM156</f>
        <v>0</v>
      </c>
      <c r="Y148" s="2">
        <f>入力用!AP156</f>
        <v>0</v>
      </c>
    </row>
    <row r="149" spans="1:25" x14ac:dyDescent="0.2">
      <c r="A149" s="1"/>
      <c r="B149" s="2">
        <f>入力用!I157</f>
        <v>0</v>
      </c>
      <c r="C149" s="2">
        <f>B149+入力用!L157</f>
        <v>0</v>
      </c>
      <c r="D149" s="2">
        <f>C149+入力用!O157</f>
        <v>0</v>
      </c>
      <c r="E149" s="2">
        <f>D149+入力用!R157</f>
        <v>0</v>
      </c>
      <c r="F149" s="2">
        <f>E149+入力用!U157</f>
        <v>0</v>
      </c>
      <c r="G149" s="2">
        <f>F149+入力用!X157</f>
        <v>0</v>
      </c>
      <c r="H149" s="2">
        <f>G149+入力用!AA157</f>
        <v>0</v>
      </c>
      <c r="I149" s="2">
        <f>H149+入力用!AD157</f>
        <v>0</v>
      </c>
      <c r="J149" s="2">
        <f>I149+入力用!AG157</f>
        <v>0</v>
      </c>
      <c r="K149" s="2">
        <f>J149+入力用!AJ157</f>
        <v>0</v>
      </c>
      <c r="L149" s="2">
        <f>K149+入力用!AM157</f>
        <v>0</v>
      </c>
      <c r="N149" s="2">
        <f>入力用!I157</f>
        <v>0</v>
      </c>
      <c r="O149" s="2">
        <f>入力用!L157</f>
        <v>0</v>
      </c>
      <c r="P149" s="2">
        <f>入力用!O157</f>
        <v>0</v>
      </c>
      <c r="Q149" s="2">
        <f>入力用!R157</f>
        <v>0</v>
      </c>
      <c r="R149" s="2">
        <f>入力用!U157</f>
        <v>0</v>
      </c>
      <c r="S149" s="2">
        <f>入力用!X157</f>
        <v>0</v>
      </c>
      <c r="T149" s="2">
        <f>入力用!AA157</f>
        <v>0</v>
      </c>
      <c r="U149" s="2">
        <f>入力用!AD157</f>
        <v>0</v>
      </c>
      <c r="V149" s="2">
        <f>入力用!AG157</f>
        <v>0</v>
      </c>
      <c r="W149" s="2">
        <f>入力用!AJ157</f>
        <v>0</v>
      </c>
      <c r="X149" s="2">
        <f>入力用!AM157</f>
        <v>0</v>
      </c>
      <c r="Y149" s="2">
        <f>入力用!AP157</f>
        <v>0</v>
      </c>
    </row>
    <row r="150" spans="1:25" x14ac:dyDescent="0.2">
      <c r="A150" s="1"/>
      <c r="B150" s="2">
        <f>入力用!I158</f>
        <v>0</v>
      </c>
      <c r="C150" s="2">
        <f>B150+入力用!L158</f>
        <v>0</v>
      </c>
      <c r="D150" s="2">
        <f>C150+入力用!O158</f>
        <v>0</v>
      </c>
      <c r="E150" s="2">
        <f>D150+入力用!R158</f>
        <v>0</v>
      </c>
      <c r="F150" s="2">
        <f>E150+入力用!U158</f>
        <v>0</v>
      </c>
      <c r="G150" s="2">
        <f>F150+入力用!X158</f>
        <v>0</v>
      </c>
      <c r="H150" s="2">
        <f>G150+入力用!AA158</f>
        <v>0</v>
      </c>
      <c r="I150" s="2">
        <f>H150+入力用!AD158</f>
        <v>0</v>
      </c>
      <c r="J150" s="2">
        <f>I150+入力用!AG158</f>
        <v>0</v>
      </c>
      <c r="K150" s="2">
        <f>J150+入力用!AJ158</f>
        <v>0</v>
      </c>
      <c r="L150" s="2">
        <f>K150+入力用!AM158</f>
        <v>0</v>
      </c>
      <c r="N150" s="2">
        <f>入力用!I158</f>
        <v>0</v>
      </c>
      <c r="O150" s="2">
        <f>入力用!L158</f>
        <v>0</v>
      </c>
      <c r="P150" s="2">
        <f>入力用!O158</f>
        <v>0</v>
      </c>
      <c r="Q150" s="2">
        <f>入力用!R158</f>
        <v>0</v>
      </c>
      <c r="R150" s="2">
        <f>入力用!U158</f>
        <v>0</v>
      </c>
      <c r="S150" s="2">
        <f>入力用!X158</f>
        <v>0</v>
      </c>
      <c r="T150" s="2">
        <f>入力用!AA158</f>
        <v>0</v>
      </c>
      <c r="U150" s="2">
        <f>入力用!AD158</f>
        <v>0</v>
      </c>
      <c r="V150" s="2">
        <f>入力用!AG158</f>
        <v>0</v>
      </c>
      <c r="W150" s="2">
        <f>入力用!AJ158</f>
        <v>0</v>
      </c>
      <c r="X150" s="2">
        <f>入力用!AM158</f>
        <v>0</v>
      </c>
      <c r="Y150" s="2">
        <f>入力用!AP158</f>
        <v>0</v>
      </c>
    </row>
    <row r="151" spans="1:25" x14ac:dyDescent="0.2">
      <c r="A151" s="1"/>
      <c r="B151" s="2">
        <f>入力用!I159</f>
        <v>0</v>
      </c>
      <c r="C151" s="2">
        <f>B151+入力用!L159</f>
        <v>0</v>
      </c>
      <c r="D151" s="2">
        <f>C151+入力用!O159</f>
        <v>0</v>
      </c>
      <c r="E151" s="2">
        <f>D151+入力用!R159</f>
        <v>0</v>
      </c>
      <c r="F151" s="2">
        <f>E151+入力用!U159</f>
        <v>0</v>
      </c>
      <c r="G151" s="2">
        <f>F151+入力用!X159</f>
        <v>0</v>
      </c>
      <c r="H151" s="2">
        <f>G151+入力用!AA159</f>
        <v>0</v>
      </c>
      <c r="I151" s="2">
        <f>H151+入力用!AD159</f>
        <v>0</v>
      </c>
      <c r="J151" s="2">
        <f>I151+入力用!AG159</f>
        <v>0</v>
      </c>
      <c r="K151" s="2">
        <f>J151+入力用!AJ159</f>
        <v>0</v>
      </c>
      <c r="L151" s="2">
        <f>K151+入力用!AM159</f>
        <v>0</v>
      </c>
      <c r="N151" s="2">
        <f>入力用!I159</f>
        <v>0</v>
      </c>
      <c r="O151" s="2">
        <f>入力用!L159</f>
        <v>0</v>
      </c>
      <c r="P151" s="2">
        <f>入力用!O159</f>
        <v>0</v>
      </c>
      <c r="Q151" s="2">
        <f>入力用!R159</f>
        <v>0</v>
      </c>
      <c r="R151" s="2">
        <f>入力用!U159</f>
        <v>0</v>
      </c>
      <c r="S151" s="2">
        <f>入力用!X159</f>
        <v>0</v>
      </c>
      <c r="T151" s="2">
        <f>入力用!AA159</f>
        <v>0</v>
      </c>
      <c r="U151" s="2">
        <f>入力用!AD159</f>
        <v>0</v>
      </c>
      <c r="V151" s="2">
        <f>入力用!AG159</f>
        <v>0</v>
      </c>
      <c r="W151" s="2">
        <f>入力用!AJ159</f>
        <v>0</v>
      </c>
      <c r="X151" s="2">
        <f>入力用!AM159</f>
        <v>0</v>
      </c>
      <c r="Y151" s="2">
        <f>入力用!AP159</f>
        <v>0</v>
      </c>
    </row>
    <row r="152" spans="1:25" x14ac:dyDescent="0.2">
      <c r="A152" s="1"/>
      <c r="B152" s="2">
        <f>入力用!I160</f>
        <v>0</v>
      </c>
      <c r="C152" s="2">
        <f>B152+入力用!L160</f>
        <v>0</v>
      </c>
      <c r="D152" s="2">
        <f>C152+入力用!O160</f>
        <v>0</v>
      </c>
      <c r="E152" s="2">
        <f>D152+入力用!R160</f>
        <v>0</v>
      </c>
      <c r="F152" s="2">
        <f>E152+入力用!U160</f>
        <v>0</v>
      </c>
      <c r="G152" s="2">
        <f>F152+入力用!X160</f>
        <v>0</v>
      </c>
      <c r="H152" s="2">
        <f>G152+入力用!AA160</f>
        <v>0</v>
      </c>
      <c r="I152" s="2">
        <f>H152+入力用!AD160</f>
        <v>0</v>
      </c>
      <c r="J152" s="2">
        <f>I152+入力用!AG160</f>
        <v>0</v>
      </c>
      <c r="K152" s="2">
        <f>J152+入力用!AJ160</f>
        <v>0</v>
      </c>
      <c r="L152" s="2">
        <f>K152+入力用!AM160</f>
        <v>0</v>
      </c>
      <c r="N152" s="2">
        <f>入力用!I160</f>
        <v>0</v>
      </c>
      <c r="O152" s="2">
        <f>入力用!L160</f>
        <v>0</v>
      </c>
      <c r="P152" s="2">
        <f>入力用!O160</f>
        <v>0</v>
      </c>
      <c r="Q152" s="2">
        <f>入力用!R160</f>
        <v>0</v>
      </c>
      <c r="R152" s="2">
        <f>入力用!U160</f>
        <v>0</v>
      </c>
      <c r="S152" s="2">
        <f>入力用!X160</f>
        <v>0</v>
      </c>
      <c r="T152" s="2">
        <f>入力用!AA160</f>
        <v>0</v>
      </c>
      <c r="U152" s="2">
        <f>入力用!AD160</f>
        <v>0</v>
      </c>
      <c r="V152" s="2">
        <f>入力用!AG160</f>
        <v>0</v>
      </c>
      <c r="W152" s="2">
        <f>入力用!AJ160</f>
        <v>0</v>
      </c>
      <c r="X152" s="2">
        <f>入力用!AM160</f>
        <v>0</v>
      </c>
      <c r="Y152" s="2">
        <f>入力用!AP160</f>
        <v>0</v>
      </c>
    </row>
    <row r="153" spans="1:25" x14ac:dyDescent="0.2">
      <c r="A153" s="1"/>
      <c r="B153" s="2">
        <f>入力用!I161</f>
        <v>0</v>
      </c>
      <c r="C153" s="2">
        <f>B153+入力用!L161</f>
        <v>0</v>
      </c>
      <c r="D153" s="2">
        <f>C153+入力用!O161</f>
        <v>0</v>
      </c>
      <c r="E153" s="2">
        <f>D153+入力用!R161</f>
        <v>0</v>
      </c>
      <c r="F153" s="2">
        <f>E153+入力用!U161</f>
        <v>0</v>
      </c>
      <c r="G153" s="2">
        <f>F153+入力用!X161</f>
        <v>0</v>
      </c>
      <c r="H153" s="2">
        <f>G153+入力用!AA161</f>
        <v>0</v>
      </c>
      <c r="I153" s="2">
        <f>H153+入力用!AD161</f>
        <v>0</v>
      </c>
      <c r="J153" s="2">
        <f>I153+入力用!AG161</f>
        <v>0</v>
      </c>
      <c r="K153" s="2">
        <f>J153+入力用!AJ161</f>
        <v>0</v>
      </c>
      <c r="L153" s="2">
        <f>K153+入力用!AM161</f>
        <v>0</v>
      </c>
      <c r="N153" s="2">
        <f>入力用!I161</f>
        <v>0</v>
      </c>
      <c r="O153" s="2">
        <f>入力用!L161</f>
        <v>0</v>
      </c>
      <c r="P153" s="2">
        <f>入力用!O161</f>
        <v>0</v>
      </c>
      <c r="Q153" s="2">
        <f>入力用!R161</f>
        <v>0</v>
      </c>
      <c r="R153" s="2">
        <f>入力用!U161</f>
        <v>0</v>
      </c>
      <c r="S153" s="2">
        <f>入力用!X161</f>
        <v>0</v>
      </c>
      <c r="T153" s="2">
        <f>入力用!AA161</f>
        <v>0</v>
      </c>
      <c r="U153" s="2">
        <f>入力用!AD161</f>
        <v>0</v>
      </c>
      <c r="V153" s="2">
        <f>入力用!AG161</f>
        <v>0</v>
      </c>
      <c r="W153" s="2">
        <f>入力用!AJ161</f>
        <v>0</v>
      </c>
      <c r="X153" s="2">
        <f>入力用!AM161</f>
        <v>0</v>
      </c>
      <c r="Y153" s="2">
        <f>入力用!AP161</f>
        <v>0</v>
      </c>
    </row>
    <row r="154" spans="1:25" x14ac:dyDescent="0.2">
      <c r="A154" s="1"/>
      <c r="B154" s="2">
        <f>入力用!I162</f>
        <v>0</v>
      </c>
      <c r="C154" s="2">
        <f>B154+入力用!L162</f>
        <v>0</v>
      </c>
      <c r="D154" s="2">
        <f>C154+入力用!O162</f>
        <v>0</v>
      </c>
      <c r="E154" s="2">
        <f>D154+入力用!R162</f>
        <v>0</v>
      </c>
      <c r="F154" s="2">
        <f>E154+入力用!U162</f>
        <v>0</v>
      </c>
      <c r="G154" s="2">
        <f>F154+入力用!X162</f>
        <v>0</v>
      </c>
      <c r="H154" s="2">
        <f>G154+入力用!AA162</f>
        <v>0</v>
      </c>
      <c r="I154" s="2">
        <f>H154+入力用!AD162</f>
        <v>0</v>
      </c>
      <c r="J154" s="2">
        <f>I154+入力用!AG162</f>
        <v>0</v>
      </c>
      <c r="K154" s="2">
        <f>J154+入力用!AJ162</f>
        <v>0</v>
      </c>
      <c r="L154" s="2">
        <f>K154+入力用!AM162</f>
        <v>0</v>
      </c>
      <c r="N154" s="2">
        <f>入力用!I162</f>
        <v>0</v>
      </c>
      <c r="O154" s="2">
        <f>入力用!L162</f>
        <v>0</v>
      </c>
      <c r="P154" s="2">
        <f>入力用!O162</f>
        <v>0</v>
      </c>
      <c r="Q154" s="2">
        <f>入力用!R162</f>
        <v>0</v>
      </c>
      <c r="R154" s="2">
        <f>入力用!U162</f>
        <v>0</v>
      </c>
      <c r="S154" s="2">
        <f>入力用!X162</f>
        <v>0</v>
      </c>
      <c r="T154" s="2">
        <f>入力用!AA162</f>
        <v>0</v>
      </c>
      <c r="U154" s="2">
        <f>入力用!AD162</f>
        <v>0</v>
      </c>
      <c r="V154" s="2">
        <f>入力用!AG162</f>
        <v>0</v>
      </c>
      <c r="W154" s="2">
        <f>入力用!AJ162</f>
        <v>0</v>
      </c>
      <c r="X154" s="2">
        <f>入力用!AM162</f>
        <v>0</v>
      </c>
      <c r="Y154" s="2">
        <f>入力用!AP162</f>
        <v>0</v>
      </c>
    </row>
    <row r="155" spans="1:25" x14ac:dyDescent="0.2">
      <c r="A155" s="1"/>
      <c r="B155" s="2">
        <f>入力用!I163</f>
        <v>0</v>
      </c>
      <c r="C155" s="2">
        <f>B155+入力用!L163</f>
        <v>0</v>
      </c>
      <c r="D155" s="2">
        <f>C155+入力用!O163</f>
        <v>0</v>
      </c>
      <c r="E155" s="2">
        <f>D155+入力用!R163</f>
        <v>0</v>
      </c>
      <c r="F155" s="2">
        <f>E155+入力用!U163</f>
        <v>0</v>
      </c>
      <c r="G155" s="2">
        <f>F155+入力用!X163</f>
        <v>0</v>
      </c>
      <c r="H155" s="2">
        <f>G155+入力用!AA163</f>
        <v>0</v>
      </c>
      <c r="I155" s="2">
        <f>H155+入力用!AD163</f>
        <v>0</v>
      </c>
      <c r="J155" s="2">
        <f>I155+入力用!AG163</f>
        <v>0</v>
      </c>
      <c r="K155" s="2">
        <f>J155+入力用!AJ163</f>
        <v>0</v>
      </c>
      <c r="L155" s="2">
        <f>K155+入力用!AM163</f>
        <v>0</v>
      </c>
      <c r="N155" s="2">
        <f>入力用!I163</f>
        <v>0</v>
      </c>
      <c r="O155" s="2">
        <f>入力用!L163</f>
        <v>0</v>
      </c>
      <c r="P155" s="2">
        <f>入力用!O163</f>
        <v>0</v>
      </c>
      <c r="Q155" s="2">
        <f>入力用!R163</f>
        <v>0</v>
      </c>
      <c r="R155" s="2">
        <f>入力用!U163</f>
        <v>0</v>
      </c>
      <c r="S155" s="2">
        <f>入力用!X163</f>
        <v>0</v>
      </c>
      <c r="T155" s="2">
        <f>入力用!AA163</f>
        <v>0</v>
      </c>
      <c r="U155" s="2">
        <f>入力用!AD163</f>
        <v>0</v>
      </c>
      <c r="V155" s="2">
        <f>入力用!AG163</f>
        <v>0</v>
      </c>
      <c r="W155" s="2">
        <f>入力用!AJ163</f>
        <v>0</v>
      </c>
      <c r="X155" s="2">
        <f>入力用!AM163</f>
        <v>0</v>
      </c>
      <c r="Y155" s="2">
        <f>入力用!AP163</f>
        <v>0</v>
      </c>
    </row>
    <row r="156" spans="1:25" x14ac:dyDescent="0.2">
      <c r="A156" s="1"/>
      <c r="B156" s="2">
        <f>入力用!I164</f>
        <v>0</v>
      </c>
      <c r="C156" s="2">
        <f>B156+入力用!L164</f>
        <v>0</v>
      </c>
      <c r="D156" s="2">
        <f>C156+入力用!O164</f>
        <v>0</v>
      </c>
      <c r="E156" s="2">
        <f>D156+入力用!R164</f>
        <v>0</v>
      </c>
      <c r="F156" s="2">
        <f>E156+入力用!U164</f>
        <v>0</v>
      </c>
      <c r="G156" s="2">
        <f>F156+入力用!X164</f>
        <v>0</v>
      </c>
      <c r="H156" s="2">
        <f>G156+入力用!AA164</f>
        <v>0</v>
      </c>
      <c r="I156" s="2">
        <f>H156+入力用!AD164</f>
        <v>0</v>
      </c>
      <c r="J156" s="2">
        <f>I156+入力用!AG164</f>
        <v>0</v>
      </c>
      <c r="K156" s="2">
        <f>J156+入力用!AJ164</f>
        <v>0</v>
      </c>
      <c r="L156" s="2">
        <f>K156+入力用!AM164</f>
        <v>0</v>
      </c>
      <c r="N156" s="2">
        <f>入力用!I164</f>
        <v>0</v>
      </c>
      <c r="O156" s="2">
        <f>入力用!L164</f>
        <v>0</v>
      </c>
      <c r="P156" s="2">
        <f>入力用!O164</f>
        <v>0</v>
      </c>
      <c r="Q156" s="2">
        <f>入力用!R164</f>
        <v>0</v>
      </c>
      <c r="R156" s="2">
        <f>入力用!U164</f>
        <v>0</v>
      </c>
      <c r="S156" s="2">
        <f>入力用!X164</f>
        <v>0</v>
      </c>
      <c r="T156" s="2">
        <f>入力用!AA164</f>
        <v>0</v>
      </c>
      <c r="U156" s="2">
        <f>入力用!AD164</f>
        <v>0</v>
      </c>
      <c r="V156" s="2">
        <f>入力用!AG164</f>
        <v>0</v>
      </c>
      <c r="W156" s="2">
        <f>入力用!AJ164</f>
        <v>0</v>
      </c>
      <c r="X156" s="2">
        <f>入力用!AM164</f>
        <v>0</v>
      </c>
      <c r="Y156" s="2">
        <f>入力用!AP164</f>
        <v>0</v>
      </c>
    </row>
    <row r="157" spans="1:25" x14ac:dyDescent="0.2">
      <c r="A157" s="1"/>
      <c r="B157" s="2">
        <f>入力用!I165</f>
        <v>0</v>
      </c>
      <c r="C157" s="2">
        <f>B157+入力用!L165</f>
        <v>0</v>
      </c>
      <c r="D157" s="2">
        <f>C157+入力用!O165</f>
        <v>0</v>
      </c>
      <c r="E157" s="2">
        <f>D157+入力用!R165</f>
        <v>0</v>
      </c>
      <c r="F157" s="2">
        <f>E157+入力用!U165</f>
        <v>0</v>
      </c>
      <c r="G157" s="2">
        <f>F157+入力用!X165</f>
        <v>0</v>
      </c>
      <c r="H157" s="2">
        <f>G157+入力用!AA165</f>
        <v>0</v>
      </c>
      <c r="I157" s="2">
        <f>H157+入力用!AD165</f>
        <v>0</v>
      </c>
      <c r="J157" s="2">
        <f>I157+入力用!AG165</f>
        <v>0</v>
      </c>
      <c r="K157" s="2">
        <f>J157+入力用!AJ165</f>
        <v>0</v>
      </c>
      <c r="L157" s="2">
        <f>K157+入力用!AM165</f>
        <v>0</v>
      </c>
      <c r="N157" s="2">
        <f>入力用!I165</f>
        <v>0</v>
      </c>
      <c r="O157" s="2">
        <f>入力用!L165</f>
        <v>0</v>
      </c>
      <c r="P157" s="2">
        <f>入力用!O165</f>
        <v>0</v>
      </c>
      <c r="Q157" s="2">
        <f>入力用!R165</f>
        <v>0</v>
      </c>
      <c r="R157" s="2">
        <f>入力用!U165</f>
        <v>0</v>
      </c>
      <c r="S157" s="2">
        <f>入力用!X165</f>
        <v>0</v>
      </c>
      <c r="T157" s="2">
        <f>入力用!AA165</f>
        <v>0</v>
      </c>
      <c r="U157" s="2">
        <f>入力用!AD165</f>
        <v>0</v>
      </c>
      <c r="V157" s="2">
        <f>入力用!AG165</f>
        <v>0</v>
      </c>
      <c r="W157" s="2">
        <f>入力用!AJ165</f>
        <v>0</v>
      </c>
      <c r="X157" s="2">
        <f>入力用!AM165</f>
        <v>0</v>
      </c>
      <c r="Y157" s="2">
        <f>入力用!AP165</f>
        <v>0</v>
      </c>
    </row>
    <row r="158" spans="1:25" x14ac:dyDescent="0.2">
      <c r="A158" s="1"/>
      <c r="B158" s="2">
        <f>入力用!I166</f>
        <v>0</v>
      </c>
      <c r="C158" s="2">
        <f>B158+入力用!L166</f>
        <v>0</v>
      </c>
      <c r="D158" s="2">
        <f>C158+入力用!O166</f>
        <v>0</v>
      </c>
      <c r="E158" s="2">
        <f>D158+入力用!R166</f>
        <v>0</v>
      </c>
      <c r="F158" s="2">
        <f>E158+入力用!U166</f>
        <v>0</v>
      </c>
      <c r="G158" s="2">
        <f>F158+入力用!X166</f>
        <v>0</v>
      </c>
      <c r="H158" s="2">
        <f>G158+入力用!AA166</f>
        <v>0</v>
      </c>
      <c r="I158" s="2">
        <f>H158+入力用!AD166</f>
        <v>0</v>
      </c>
      <c r="J158" s="2">
        <f>I158+入力用!AG166</f>
        <v>0</v>
      </c>
      <c r="K158" s="2">
        <f>J158+入力用!AJ166</f>
        <v>0</v>
      </c>
      <c r="L158" s="2">
        <f>K158+入力用!AM166</f>
        <v>0</v>
      </c>
      <c r="N158" s="2">
        <f>入力用!I166</f>
        <v>0</v>
      </c>
      <c r="O158" s="2">
        <f>入力用!L166</f>
        <v>0</v>
      </c>
      <c r="P158" s="2">
        <f>入力用!O166</f>
        <v>0</v>
      </c>
      <c r="Q158" s="2">
        <f>入力用!R166</f>
        <v>0</v>
      </c>
      <c r="R158" s="2">
        <f>入力用!U166</f>
        <v>0</v>
      </c>
      <c r="S158" s="2">
        <f>入力用!X166</f>
        <v>0</v>
      </c>
      <c r="T158" s="2">
        <f>入力用!AA166</f>
        <v>0</v>
      </c>
      <c r="U158" s="2">
        <f>入力用!AD166</f>
        <v>0</v>
      </c>
      <c r="V158" s="2">
        <f>入力用!AG166</f>
        <v>0</v>
      </c>
      <c r="W158" s="2">
        <f>入力用!AJ166</f>
        <v>0</v>
      </c>
      <c r="X158" s="2">
        <f>入力用!AM166</f>
        <v>0</v>
      </c>
      <c r="Y158" s="2">
        <f>入力用!AP166</f>
        <v>0</v>
      </c>
    </row>
    <row r="159" spans="1:25" x14ac:dyDescent="0.2">
      <c r="A159" s="1"/>
      <c r="B159" s="2">
        <f>入力用!I167</f>
        <v>0</v>
      </c>
      <c r="C159" s="2">
        <f>B159+入力用!L167</f>
        <v>0</v>
      </c>
      <c r="D159" s="2">
        <f>C159+入力用!O167</f>
        <v>0</v>
      </c>
      <c r="E159" s="2">
        <f>D159+入力用!R167</f>
        <v>0</v>
      </c>
      <c r="F159" s="2">
        <f>E159+入力用!U167</f>
        <v>0</v>
      </c>
      <c r="G159" s="2">
        <f>F159+入力用!X167</f>
        <v>0</v>
      </c>
      <c r="H159" s="2">
        <f>G159+入力用!AA167</f>
        <v>0</v>
      </c>
      <c r="I159" s="2">
        <f>H159+入力用!AD167</f>
        <v>0</v>
      </c>
      <c r="J159" s="2">
        <f>I159+入力用!AG167</f>
        <v>0</v>
      </c>
      <c r="K159" s="2">
        <f>J159+入力用!AJ167</f>
        <v>0</v>
      </c>
      <c r="L159" s="2">
        <f>K159+入力用!AM167</f>
        <v>0</v>
      </c>
      <c r="N159" s="2">
        <f>入力用!I167</f>
        <v>0</v>
      </c>
      <c r="O159" s="2">
        <f>入力用!L167</f>
        <v>0</v>
      </c>
      <c r="P159" s="2">
        <f>入力用!O167</f>
        <v>0</v>
      </c>
      <c r="Q159" s="2">
        <f>入力用!R167</f>
        <v>0</v>
      </c>
      <c r="R159" s="2">
        <f>入力用!U167</f>
        <v>0</v>
      </c>
      <c r="S159" s="2">
        <f>入力用!X167</f>
        <v>0</v>
      </c>
      <c r="T159" s="2">
        <f>入力用!AA167</f>
        <v>0</v>
      </c>
      <c r="U159" s="2">
        <f>入力用!AD167</f>
        <v>0</v>
      </c>
      <c r="V159" s="2">
        <f>入力用!AG167</f>
        <v>0</v>
      </c>
      <c r="W159" s="2">
        <f>入力用!AJ167</f>
        <v>0</v>
      </c>
      <c r="X159" s="2">
        <f>入力用!AM167</f>
        <v>0</v>
      </c>
      <c r="Y159" s="2">
        <f>入力用!AP167</f>
        <v>0</v>
      </c>
    </row>
    <row r="160" spans="1:25" x14ac:dyDescent="0.2">
      <c r="A160" s="1"/>
      <c r="B160" s="2">
        <f>入力用!I168</f>
        <v>0</v>
      </c>
      <c r="C160" s="2">
        <f>B160+入力用!L168</f>
        <v>0</v>
      </c>
      <c r="D160" s="2">
        <f>C160+入力用!O168</f>
        <v>0</v>
      </c>
      <c r="E160" s="2">
        <f>D160+入力用!R168</f>
        <v>0</v>
      </c>
      <c r="F160" s="2">
        <f>E160+入力用!U168</f>
        <v>0</v>
      </c>
      <c r="G160" s="2">
        <f>F160+入力用!X168</f>
        <v>0</v>
      </c>
      <c r="H160" s="2">
        <f>G160+入力用!AA168</f>
        <v>0</v>
      </c>
      <c r="I160" s="2">
        <f>H160+入力用!AD168</f>
        <v>0</v>
      </c>
      <c r="J160" s="2">
        <f>I160+入力用!AG168</f>
        <v>0</v>
      </c>
      <c r="K160" s="2">
        <f>J160+入力用!AJ168</f>
        <v>0</v>
      </c>
      <c r="L160" s="2">
        <f>K160+入力用!AM168</f>
        <v>0</v>
      </c>
      <c r="N160" s="2">
        <f>入力用!I168</f>
        <v>0</v>
      </c>
      <c r="O160" s="2">
        <f>入力用!L168</f>
        <v>0</v>
      </c>
      <c r="P160" s="2">
        <f>入力用!O168</f>
        <v>0</v>
      </c>
      <c r="Q160" s="2">
        <f>入力用!R168</f>
        <v>0</v>
      </c>
      <c r="R160" s="2">
        <f>入力用!U168</f>
        <v>0</v>
      </c>
      <c r="S160" s="2">
        <f>入力用!X168</f>
        <v>0</v>
      </c>
      <c r="T160" s="2">
        <f>入力用!AA168</f>
        <v>0</v>
      </c>
      <c r="U160" s="2">
        <f>入力用!AD168</f>
        <v>0</v>
      </c>
      <c r="V160" s="2">
        <f>入力用!AG168</f>
        <v>0</v>
      </c>
      <c r="W160" s="2">
        <f>入力用!AJ168</f>
        <v>0</v>
      </c>
      <c r="X160" s="2">
        <f>入力用!AM168</f>
        <v>0</v>
      </c>
      <c r="Y160" s="2">
        <f>入力用!AP168</f>
        <v>0</v>
      </c>
    </row>
    <row r="161" spans="1:25" x14ac:dyDescent="0.2">
      <c r="A161" s="1"/>
      <c r="B161" s="2">
        <f>入力用!I169</f>
        <v>0</v>
      </c>
      <c r="C161" s="2">
        <f>B161+入力用!L169</f>
        <v>0</v>
      </c>
      <c r="D161" s="2">
        <f>C161+入力用!O169</f>
        <v>0</v>
      </c>
      <c r="E161" s="2">
        <f>D161+入力用!R169</f>
        <v>0</v>
      </c>
      <c r="F161" s="2">
        <f>E161+入力用!U169</f>
        <v>0</v>
      </c>
      <c r="G161" s="2">
        <f>F161+入力用!X169</f>
        <v>0</v>
      </c>
      <c r="H161" s="2">
        <f>G161+入力用!AA169</f>
        <v>0</v>
      </c>
      <c r="I161" s="2">
        <f>H161+入力用!AD169</f>
        <v>0</v>
      </c>
      <c r="J161" s="2">
        <f>I161+入力用!AG169</f>
        <v>0</v>
      </c>
      <c r="K161" s="2">
        <f>J161+入力用!AJ169</f>
        <v>0</v>
      </c>
      <c r="L161" s="2">
        <f>K161+入力用!AM169</f>
        <v>0</v>
      </c>
      <c r="N161" s="2">
        <f>入力用!I169</f>
        <v>0</v>
      </c>
      <c r="O161" s="2">
        <f>入力用!L169</f>
        <v>0</v>
      </c>
      <c r="P161" s="2">
        <f>入力用!O169</f>
        <v>0</v>
      </c>
      <c r="Q161" s="2">
        <f>入力用!R169</f>
        <v>0</v>
      </c>
      <c r="R161" s="2">
        <f>入力用!U169</f>
        <v>0</v>
      </c>
      <c r="S161" s="2">
        <f>入力用!X169</f>
        <v>0</v>
      </c>
      <c r="T161" s="2">
        <f>入力用!AA169</f>
        <v>0</v>
      </c>
      <c r="U161" s="2">
        <f>入力用!AD169</f>
        <v>0</v>
      </c>
      <c r="V161" s="2">
        <f>入力用!AG169</f>
        <v>0</v>
      </c>
      <c r="W161" s="2">
        <f>入力用!AJ169</f>
        <v>0</v>
      </c>
      <c r="X161" s="2">
        <f>入力用!AM169</f>
        <v>0</v>
      </c>
      <c r="Y161" s="2">
        <f>入力用!AP169</f>
        <v>0</v>
      </c>
    </row>
    <row r="162" spans="1:25" x14ac:dyDescent="0.2">
      <c r="A162" s="1"/>
      <c r="B162" s="2">
        <f>入力用!I170</f>
        <v>0</v>
      </c>
      <c r="C162" s="2">
        <f>B162+入力用!L170</f>
        <v>0</v>
      </c>
      <c r="D162" s="2">
        <f>C162+入力用!O170</f>
        <v>0</v>
      </c>
      <c r="E162" s="2">
        <f>D162+入力用!R170</f>
        <v>0</v>
      </c>
      <c r="F162" s="2">
        <f>E162+入力用!U170</f>
        <v>0</v>
      </c>
      <c r="G162" s="2">
        <f>F162+入力用!X170</f>
        <v>0</v>
      </c>
      <c r="H162" s="2">
        <f>G162+入力用!AA170</f>
        <v>0</v>
      </c>
      <c r="I162" s="2">
        <f>H162+入力用!AD170</f>
        <v>0</v>
      </c>
      <c r="J162" s="2">
        <f>I162+入力用!AG170</f>
        <v>0</v>
      </c>
      <c r="K162" s="2">
        <f>J162+入力用!AJ170</f>
        <v>0</v>
      </c>
      <c r="L162" s="2">
        <f>K162+入力用!AM170</f>
        <v>0</v>
      </c>
      <c r="N162" s="2">
        <f>入力用!I170</f>
        <v>0</v>
      </c>
      <c r="O162" s="2">
        <f>入力用!L170</f>
        <v>0</v>
      </c>
      <c r="P162" s="2">
        <f>入力用!O170</f>
        <v>0</v>
      </c>
      <c r="Q162" s="2">
        <f>入力用!R170</f>
        <v>0</v>
      </c>
      <c r="R162" s="2">
        <f>入力用!U170</f>
        <v>0</v>
      </c>
      <c r="S162" s="2">
        <f>入力用!X170</f>
        <v>0</v>
      </c>
      <c r="T162" s="2">
        <f>入力用!AA170</f>
        <v>0</v>
      </c>
      <c r="U162" s="2">
        <f>入力用!AD170</f>
        <v>0</v>
      </c>
      <c r="V162" s="2">
        <f>入力用!AG170</f>
        <v>0</v>
      </c>
      <c r="W162" s="2">
        <f>入力用!AJ170</f>
        <v>0</v>
      </c>
      <c r="X162" s="2">
        <f>入力用!AM170</f>
        <v>0</v>
      </c>
      <c r="Y162" s="2">
        <f>入力用!AP170</f>
        <v>0</v>
      </c>
    </row>
    <row r="163" spans="1:25" x14ac:dyDescent="0.2">
      <c r="A163" s="1"/>
      <c r="B163" s="2">
        <f>入力用!I171</f>
        <v>0</v>
      </c>
      <c r="C163" s="2">
        <f>B163+入力用!L171</f>
        <v>0</v>
      </c>
      <c r="D163" s="2">
        <f>C163+入力用!O171</f>
        <v>0</v>
      </c>
      <c r="E163" s="2">
        <f>D163+入力用!R171</f>
        <v>0</v>
      </c>
      <c r="F163" s="2">
        <f>E163+入力用!U171</f>
        <v>0</v>
      </c>
      <c r="G163" s="2">
        <f>F163+入力用!X171</f>
        <v>0</v>
      </c>
      <c r="H163" s="2">
        <f>G163+入力用!AA171</f>
        <v>0</v>
      </c>
      <c r="I163" s="2">
        <f>H163+入力用!AD171</f>
        <v>0</v>
      </c>
      <c r="J163" s="2">
        <f>I163+入力用!AG171</f>
        <v>0</v>
      </c>
      <c r="K163" s="2">
        <f>J163+入力用!AJ171</f>
        <v>0</v>
      </c>
      <c r="L163" s="2">
        <f>K163+入力用!AM171</f>
        <v>0</v>
      </c>
      <c r="N163" s="2">
        <f>入力用!I171</f>
        <v>0</v>
      </c>
      <c r="O163" s="2">
        <f>入力用!L171</f>
        <v>0</v>
      </c>
      <c r="P163" s="2">
        <f>入力用!O171</f>
        <v>0</v>
      </c>
      <c r="Q163" s="2">
        <f>入力用!R171</f>
        <v>0</v>
      </c>
      <c r="R163" s="2">
        <f>入力用!U171</f>
        <v>0</v>
      </c>
      <c r="S163" s="2">
        <f>入力用!X171</f>
        <v>0</v>
      </c>
      <c r="T163" s="2">
        <f>入力用!AA171</f>
        <v>0</v>
      </c>
      <c r="U163" s="2">
        <f>入力用!AD171</f>
        <v>0</v>
      </c>
      <c r="V163" s="2">
        <f>入力用!AG171</f>
        <v>0</v>
      </c>
      <c r="W163" s="2">
        <f>入力用!AJ171</f>
        <v>0</v>
      </c>
      <c r="X163" s="2">
        <f>入力用!AM171</f>
        <v>0</v>
      </c>
      <c r="Y163" s="2">
        <f>入力用!AP171</f>
        <v>0</v>
      </c>
    </row>
    <row r="164" spans="1:25" x14ac:dyDescent="0.2">
      <c r="A164" s="1"/>
      <c r="B164" s="2">
        <f>入力用!I172</f>
        <v>0</v>
      </c>
      <c r="C164" s="2">
        <f>B164+入力用!L172</f>
        <v>0</v>
      </c>
      <c r="D164" s="2">
        <f>C164+入力用!O172</f>
        <v>0</v>
      </c>
      <c r="E164" s="2">
        <f>D164+入力用!R172</f>
        <v>0</v>
      </c>
      <c r="F164" s="2">
        <f>E164+入力用!U172</f>
        <v>0</v>
      </c>
      <c r="G164" s="2">
        <f>F164+入力用!X172</f>
        <v>0</v>
      </c>
      <c r="H164" s="2">
        <f>G164+入力用!AA172</f>
        <v>0</v>
      </c>
      <c r="I164" s="2">
        <f>H164+入力用!AD172</f>
        <v>0</v>
      </c>
      <c r="J164" s="2">
        <f>I164+入力用!AG172</f>
        <v>0</v>
      </c>
      <c r="K164" s="2">
        <f>J164+入力用!AJ172</f>
        <v>0</v>
      </c>
      <c r="L164" s="2">
        <f>K164+入力用!AM172</f>
        <v>0</v>
      </c>
      <c r="N164" s="2">
        <f>入力用!I172</f>
        <v>0</v>
      </c>
      <c r="O164" s="2">
        <f>入力用!L172</f>
        <v>0</v>
      </c>
      <c r="P164" s="2">
        <f>入力用!O172</f>
        <v>0</v>
      </c>
      <c r="Q164" s="2">
        <f>入力用!R172</f>
        <v>0</v>
      </c>
      <c r="R164" s="2">
        <f>入力用!U172</f>
        <v>0</v>
      </c>
      <c r="S164" s="2">
        <f>入力用!X172</f>
        <v>0</v>
      </c>
      <c r="T164" s="2">
        <f>入力用!AA172</f>
        <v>0</v>
      </c>
      <c r="U164" s="2">
        <f>入力用!AD172</f>
        <v>0</v>
      </c>
      <c r="V164" s="2">
        <f>入力用!AG172</f>
        <v>0</v>
      </c>
      <c r="W164" s="2">
        <f>入力用!AJ172</f>
        <v>0</v>
      </c>
      <c r="X164" s="2">
        <f>入力用!AM172</f>
        <v>0</v>
      </c>
      <c r="Y164" s="2">
        <f>入力用!AP172</f>
        <v>0</v>
      </c>
    </row>
    <row r="165" spans="1:25" x14ac:dyDescent="0.2">
      <c r="A165" s="1"/>
      <c r="B165" s="2">
        <f>入力用!I173</f>
        <v>0</v>
      </c>
      <c r="C165" s="2">
        <f>B165+入力用!L173</f>
        <v>0</v>
      </c>
      <c r="D165" s="2">
        <f>C165+入力用!O173</f>
        <v>0</v>
      </c>
      <c r="E165" s="2">
        <f>D165+入力用!R173</f>
        <v>0</v>
      </c>
      <c r="F165" s="2">
        <f>E165+入力用!U173</f>
        <v>0</v>
      </c>
      <c r="G165" s="2">
        <f>F165+入力用!X173</f>
        <v>0</v>
      </c>
      <c r="H165" s="2">
        <f>G165+入力用!AA173</f>
        <v>0</v>
      </c>
      <c r="I165" s="2">
        <f>H165+入力用!AD173</f>
        <v>0</v>
      </c>
      <c r="J165" s="2">
        <f>I165+入力用!AG173</f>
        <v>0</v>
      </c>
      <c r="K165" s="2">
        <f>J165+入力用!AJ173</f>
        <v>0</v>
      </c>
      <c r="L165" s="2">
        <f>K165+入力用!AM173</f>
        <v>0</v>
      </c>
      <c r="N165" s="2">
        <f>入力用!I173</f>
        <v>0</v>
      </c>
      <c r="O165" s="2">
        <f>入力用!L173</f>
        <v>0</v>
      </c>
      <c r="P165" s="2">
        <f>入力用!O173</f>
        <v>0</v>
      </c>
      <c r="Q165" s="2">
        <f>入力用!R173</f>
        <v>0</v>
      </c>
      <c r="R165" s="2">
        <f>入力用!U173</f>
        <v>0</v>
      </c>
      <c r="S165" s="2">
        <f>入力用!X173</f>
        <v>0</v>
      </c>
      <c r="T165" s="2">
        <f>入力用!AA173</f>
        <v>0</v>
      </c>
      <c r="U165" s="2">
        <f>入力用!AD173</f>
        <v>0</v>
      </c>
      <c r="V165" s="2">
        <f>入力用!AG173</f>
        <v>0</v>
      </c>
      <c r="W165" s="2">
        <f>入力用!AJ173</f>
        <v>0</v>
      </c>
      <c r="X165" s="2">
        <f>入力用!AM173</f>
        <v>0</v>
      </c>
      <c r="Y165" s="2">
        <f>入力用!AP173</f>
        <v>0</v>
      </c>
    </row>
    <row r="166" spans="1:25" x14ac:dyDescent="0.2">
      <c r="A166" s="1"/>
      <c r="B166" s="2">
        <f>入力用!I174</f>
        <v>0</v>
      </c>
      <c r="C166" s="2">
        <f>B166+入力用!L174</f>
        <v>0</v>
      </c>
      <c r="D166" s="2">
        <f>C166+入力用!O174</f>
        <v>0</v>
      </c>
      <c r="E166" s="2">
        <f>D166+入力用!R174</f>
        <v>0</v>
      </c>
      <c r="F166" s="2">
        <f>E166+入力用!U174</f>
        <v>0</v>
      </c>
      <c r="G166" s="2">
        <f>F166+入力用!X174</f>
        <v>0</v>
      </c>
      <c r="H166" s="2">
        <f>G166+入力用!AA174</f>
        <v>0</v>
      </c>
      <c r="I166" s="2">
        <f>H166+入力用!AD174</f>
        <v>0</v>
      </c>
      <c r="J166" s="2">
        <f>I166+入力用!AG174</f>
        <v>0</v>
      </c>
      <c r="K166" s="2">
        <f>J166+入力用!AJ174</f>
        <v>0</v>
      </c>
      <c r="L166" s="2">
        <f>K166+入力用!AM174</f>
        <v>0</v>
      </c>
      <c r="N166" s="2">
        <f>入力用!I174</f>
        <v>0</v>
      </c>
      <c r="O166" s="2">
        <f>入力用!L174</f>
        <v>0</v>
      </c>
      <c r="P166" s="2">
        <f>入力用!O174</f>
        <v>0</v>
      </c>
      <c r="Q166" s="2">
        <f>入力用!R174</f>
        <v>0</v>
      </c>
      <c r="R166" s="2">
        <f>入力用!U174</f>
        <v>0</v>
      </c>
      <c r="S166" s="2">
        <f>入力用!X174</f>
        <v>0</v>
      </c>
      <c r="T166" s="2">
        <f>入力用!AA174</f>
        <v>0</v>
      </c>
      <c r="U166" s="2">
        <f>入力用!AD174</f>
        <v>0</v>
      </c>
      <c r="V166" s="2">
        <f>入力用!AG174</f>
        <v>0</v>
      </c>
      <c r="W166" s="2">
        <f>入力用!AJ174</f>
        <v>0</v>
      </c>
      <c r="X166" s="2">
        <f>入力用!AM174</f>
        <v>0</v>
      </c>
      <c r="Y166" s="2">
        <f>入力用!AP174</f>
        <v>0</v>
      </c>
    </row>
    <row r="167" spans="1:25" x14ac:dyDescent="0.2">
      <c r="A167" s="1"/>
      <c r="B167" s="2">
        <f>入力用!I175</f>
        <v>0</v>
      </c>
      <c r="C167" s="2">
        <f>B167+入力用!L175</f>
        <v>0</v>
      </c>
      <c r="D167" s="2">
        <f>C167+入力用!O175</f>
        <v>0</v>
      </c>
      <c r="E167" s="2">
        <f>D167+入力用!R175</f>
        <v>0</v>
      </c>
      <c r="F167" s="2">
        <f>E167+入力用!U175</f>
        <v>0</v>
      </c>
      <c r="G167" s="2">
        <f>F167+入力用!X175</f>
        <v>0</v>
      </c>
      <c r="H167" s="2">
        <f>G167+入力用!AA175</f>
        <v>0</v>
      </c>
      <c r="I167" s="2">
        <f>H167+入力用!AD175</f>
        <v>0</v>
      </c>
      <c r="J167" s="2">
        <f>I167+入力用!AG175</f>
        <v>0</v>
      </c>
      <c r="K167" s="2">
        <f>J167+入力用!AJ175</f>
        <v>0</v>
      </c>
      <c r="L167" s="2">
        <f>K167+入力用!AM175</f>
        <v>0</v>
      </c>
      <c r="N167" s="2">
        <f>入力用!I175</f>
        <v>0</v>
      </c>
      <c r="O167" s="2">
        <f>入力用!L175</f>
        <v>0</v>
      </c>
      <c r="P167" s="2">
        <f>入力用!O175</f>
        <v>0</v>
      </c>
      <c r="Q167" s="2">
        <f>入力用!R175</f>
        <v>0</v>
      </c>
      <c r="R167" s="2">
        <f>入力用!U175</f>
        <v>0</v>
      </c>
      <c r="S167" s="2">
        <f>入力用!X175</f>
        <v>0</v>
      </c>
      <c r="T167" s="2">
        <f>入力用!AA175</f>
        <v>0</v>
      </c>
      <c r="U167" s="2">
        <f>入力用!AD175</f>
        <v>0</v>
      </c>
      <c r="V167" s="2">
        <f>入力用!AG175</f>
        <v>0</v>
      </c>
      <c r="W167" s="2">
        <f>入力用!AJ175</f>
        <v>0</v>
      </c>
      <c r="X167" s="2">
        <f>入力用!AM175</f>
        <v>0</v>
      </c>
      <c r="Y167" s="2">
        <f>入力用!AP175</f>
        <v>0</v>
      </c>
    </row>
    <row r="168" spans="1:25" x14ac:dyDescent="0.2">
      <c r="A168" s="1"/>
      <c r="B168" s="2">
        <f>入力用!I176</f>
        <v>0</v>
      </c>
      <c r="C168" s="2">
        <f>B168+入力用!L176</f>
        <v>0</v>
      </c>
      <c r="D168" s="2">
        <f>C168+入力用!O176</f>
        <v>0</v>
      </c>
      <c r="E168" s="2">
        <f>D168+入力用!R176</f>
        <v>0</v>
      </c>
      <c r="F168" s="2">
        <f>E168+入力用!U176</f>
        <v>0</v>
      </c>
      <c r="G168" s="2">
        <f>F168+入力用!X176</f>
        <v>0</v>
      </c>
      <c r="H168" s="2">
        <f>G168+入力用!AA176</f>
        <v>0</v>
      </c>
      <c r="I168" s="2">
        <f>H168+入力用!AD176</f>
        <v>0</v>
      </c>
      <c r="J168" s="2">
        <f>I168+入力用!AG176</f>
        <v>0</v>
      </c>
      <c r="K168" s="2">
        <f>J168+入力用!AJ176</f>
        <v>0</v>
      </c>
      <c r="L168" s="2">
        <f>K168+入力用!AM176</f>
        <v>0</v>
      </c>
      <c r="N168" s="2">
        <f>入力用!I176</f>
        <v>0</v>
      </c>
      <c r="O168" s="2">
        <f>入力用!L176</f>
        <v>0</v>
      </c>
      <c r="P168" s="2">
        <f>入力用!O176</f>
        <v>0</v>
      </c>
      <c r="Q168" s="2">
        <f>入力用!R176</f>
        <v>0</v>
      </c>
      <c r="R168" s="2">
        <f>入力用!U176</f>
        <v>0</v>
      </c>
      <c r="S168" s="2">
        <f>入力用!X176</f>
        <v>0</v>
      </c>
      <c r="T168" s="2">
        <f>入力用!AA176</f>
        <v>0</v>
      </c>
      <c r="U168" s="2">
        <f>入力用!AD176</f>
        <v>0</v>
      </c>
      <c r="V168" s="2">
        <f>入力用!AG176</f>
        <v>0</v>
      </c>
      <c r="W168" s="2">
        <f>入力用!AJ176</f>
        <v>0</v>
      </c>
      <c r="X168" s="2">
        <f>入力用!AM176</f>
        <v>0</v>
      </c>
      <c r="Y168" s="2">
        <f>入力用!AP176</f>
        <v>0</v>
      </c>
    </row>
  </sheetData>
  <sheetProtection sheet="1" objects="1" scenarios="1"/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入力用</vt:lpstr>
      <vt:lpstr>印刷</vt:lpstr>
      <vt:lpstr>計算</vt:lpstr>
      <vt:lpstr>印刷!Print_Area</vt:lpstr>
      <vt:lpstr>印刷!Print_Titles</vt:lpstr>
      <vt:lpstr>入力用!Print_Titles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&lt;8F6F97888D8295F18D908F91&gt;</dc:title>
  <dc:creator>h2052</dc:creator>
  <cp:lastModifiedBy>h2052</cp:lastModifiedBy>
  <cp:lastPrinted>2016-02-29T02:29:21Z</cp:lastPrinted>
  <dcterms:created xsi:type="dcterms:W3CDTF">2015-10-07T14:50:45Z</dcterms:created>
  <dcterms:modified xsi:type="dcterms:W3CDTF">2016-04-12T23:58:45Z</dcterms:modified>
</cp:coreProperties>
</file>